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E62059BA-32FF-4499-A025-4F50D97FF5F9}" xr6:coauthVersionLast="47" xr6:coauthVersionMax="47" xr10:uidLastSave="{00000000-0000-0000-0000-000000000000}"/>
  <bookViews>
    <workbookView xWindow="-120" yWindow="-120" windowWidth="29040" windowHeight="15840" activeTab="1" xr2:uid="{7D3C1FF3-13EE-438C-8B2B-0AC24C94639C}"/>
  </bookViews>
  <sheets>
    <sheet name="DASHBOARD" sheetId="3" r:id="rId1"/>
    <sheet name="DATA SET" sheetId="1" r:id="rId2"/>
    <sheet name="STUDENTS" sheetId="10" r:id="rId3"/>
    <sheet name="Class Cat - Current Debt" sheetId="7" state="hidden" r:id="rId4"/>
    <sheet name="Debt Cat - Current Debt" sheetId="8" state="hidden" r:id="rId5"/>
    <sheet name="Population Analysis" sheetId="9" state="hidden" r:id="rId6"/>
  </sheets>
  <definedNames>
    <definedName name="Slicer_CLASS">#N/A</definedName>
    <definedName name="Slicer_DEBT_CATEGORY">#N/A</definedName>
  </definedNames>
  <calcPr calcId="181029"/>
  <pivotCaches>
    <pivotCache cacheId="0" r:id="rId7"/>
  </pivotCaches>
  <extLst>
    <ext xmlns:x14="http://schemas.microsoft.com/office/spreadsheetml/2009/9/main" uri="{BBE1A952-AA13-448e-AADC-164F8A28A991}">
      <x14:slicerCaches>
        <x14:slicerCache r:id="rId8"/>
        <x14:slicerCache r:id="rId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 i="10" l="1"/>
  <c r="K151" i="1" l="1"/>
  <c r="K155" i="1" l="1"/>
  <c r="K152" i="1"/>
  <c r="K154" i="1"/>
  <c r="K153" i="1"/>
  <c r="K43" i="1" l="1"/>
  <c r="K96" i="1"/>
  <c r="K161" i="1"/>
  <c r="K159" i="1"/>
  <c r="K37" i="1"/>
  <c r="K84" i="1"/>
  <c r="K67" i="1"/>
  <c r="K46" i="1"/>
  <c r="K48" i="1"/>
  <c r="K144" i="1"/>
  <c r="K33" i="1"/>
  <c r="K13" i="1" l="1"/>
  <c r="K12" i="1"/>
  <c r="K11" i="1"/>
  <c r="K10" i="1"/>
  <c r="K9" i="1"/>
  <c r="K8" i="1"/>
  <c r="K7" i="1"/>
  <c r="K6" i="1"/>
  <c r="K5" i="1"/>
  <c r="K4" i="1"/>
  <c r="K3" i="1"/>
  <c r="K2" i="1"/>
  <c r="K85" i="1" l="1"/>
  <c r="G33" i="3"/>
  <c r="K14" i="1"/>
  <c r="K15" i="1"/>
  <c r="K16" i="1"/>
  <c r="K17" i="1"/>
  <c r="K18" i="1"/>
  <c r="K19" i="1"/>
  <c r="K20" i="1"/>
  <c r="K21" i="1"/>
  <c r="K22" i="1"/>
  <c r="K23" i="1"/>
  <c r="K24" i="1"/>
  <c r="K25" i="1"/>
  <c r="K26" i="1"/>
  <c r="K27" i="1"/>
  <c r="K28" i="1"/>
  <c r="K29" i="1"/>
  <c r="K30" i="1"/>
  <c r="K31" i="1"/>
  <c r="K32" i="1"/>
  <c r="K34" i="1"/>
  <c r="K35" i="1"/>
  <c r="K36" i="1"/>
  <c r="K38" i="1"/>
  <c r="K39" i="1"/>
  <c r="K40" i="1"/>
  <c r="K41" i="1"/>
  <c r="K42" i="1"/>
  <c r="K44" i="1"/>
  <c r="K45" i="1"/>
  <c r="K47" i="1"/>
  <c r="K49" i="1"/>
  <c r="K50" i="1"/>
  <c r="K51" i="1"/>
  <c r="K52" i="1"/>
  <c r="K53" i="1"/>
  <c r="K54" i="1"/>
  <c r="K55" i="1"/>
  <c r="K56" i="1"/>
  <c r="K57" i="1"/>
  <c r="K58" i="1"/>
  <c r="K59" i="1"/>
  <c r="K60" i="1"/>
  <c r="K61" i="1"/>
  <c r="K62" i="1"/>
  <c r="K63" i="1"/>
  <c r="K64" i="1"/>
  <c r="K65" i="1"/>
  <c r="K66" i="1"/>
  <c r="K68" i="1"/>
  <c r="K69" i="1"/>
  <c r="K70" i="1"/>
  <c r="K71" i="1"/>
  <c r="K72" i="1"/>
  <c r="K73" i="1"/>
  <c r="K74" i="1"/>
  <c r="K75" i="1"/>
  <c r="K76" i="1"/>
  <c r="K77" i="1"/>
  <c r="K78" i="1"/>
  <c r="K79" i="1"/>
  <c r="K80" i="1"/>
  <c r="K81" i="1"/>
  <c r="K82" i="1"/>
  <c r="K83" i="1"/>
  <c r="K86" i="1"/>
  <c r="K87" i="1"/>
  <c r="K88" i="1"/>
  <c r="K89" i="1"/>
  <c r="K90" i="1"/>
  <c r="K91" i="1"/>
  <c r="K92" i="1"/>
  <c r="K93" i="1"/>
  <c r="K94" i="1"/>
  <c r="K95"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5" i="1"/>
  <c r="K146" i="1"/>
  <c r="K147" i="1"/>
  <c r="K148" i="1"/>
  <c r="K149" i="1"/>
  <c r="K150" i="1"/>
  <c r="K156" i="1"/>
  <c r="K157" i="1"/>
  <c r="K158" i="1"/>
  <c r="K160" i="1"/>
  <c r="K162" i="1"/>
  <c r="K163" i="1"/>
  <c r="O32" i="3"/>
  <c r="T32" i="3" l="1"/>
</calcChain>
</file>

<file path=xl/sharedStrings.xml><?xml version="1.0" encoding="utf-8"?>
<sst xmlns="http://schemas.openxmlformats.org/spreadsheetml/2006/main" count="652" uniqueCount="471">
  <si>
    <t>NAMES</t>
  </si>
  <si>
    <t>CLASS</t>
  </si>
  <si>
    <t>ARC. AGULUKA E.T.</t>
  </si>
  <si>
    <t>FELLOW</t>
  </si>
  <si>
    <t>ARC. ONWUASONYA S.M</t>
  </si>
  <si>
    <t>ARC. ODUCHE D.O</t>
  </si>
  <si>
    <t>ARC. DON IFEJIKA</t>
  </si>
  <si>
    <t>ARC. IKEKPEAZU FELIX OSITA</t>
  </si>
  <si>
    <t>ARC. IFEANYI NNAOBI</t>
  </si>
  <si>
    <t xml:space="preserve">ARC. IBEKWE ANTHONY </t>
  </si>
  <si>
    <t>FULL</t>
  </si>
  <si>
    <t>ARC. OKPALA PETER O.</t>
  </si>
  <si>
    <t>ARC. OSITA PAUL OKAFOR</t>
  </si>
  <si>
    <t xml:space="preserve">ARC. ONYENETO CHIKE </t>
  </si>
  <si>
    <t xml:space="preserve">ARC. VEN CHUCKS OKOLI G. </t>
  </si>
  <si>
    <t>ASSOCIATE</t>
  </si>
  <si>
    <t>ARC. AMOBI NWAFOR</t>
  </si>
  <si>
    <t>ARC. MADUABUM ANTHONY</t>
  </si>
  <si>
    <t>ARC. OKEREKE IYKE OBIORA</t>
  </si>
  <si>
    <t>ARC. NNAMAKA NZEWI U.</t>
  </si>
  <si>
    <t>ARC. OKAFOR IKPECHUKWU</t>
  </si>
  <si>
    <t>ARC. OKEKE ZEL. B. N.</t>
  </si>
  <si>
    <t xml:space="preserve">ARC. OKORIE VALENTINE MMUO. </t>
  </si>
  <si>
    <t>ARC. UMEH N. NKEMAKONAM</t>
  </si>
  <si>
    <t>ARC. ONWUDIEGWU EXPIE E.</t>
  </si>
  <si>
    <t>ARC. EKUME AMAECHI N. D.</t>
  </si>
  <si>
    <t>ARC. IKE NWEKE BEN</t>
  </si>
  <si>
    <t>ARC. OBINNA AGBANUSI</t>
  </si>
  <si>
    <t>ARC. NWONU CYPRIAN S. N.</t>
  </si>
  <si>
    <t xml:space="preserve">ARC. ONUORAH IKENNA MICHAEL </t>
  </si>
  <si>
    <t>ARC. OLUCHI IFEBI C.</t>
  </si>
  <si>
    <t>ARC. HON. IFEANYI OKOYE</t>
  </si>
  <si>
    <t>ARC. ALAGO C. ANGELA</t>
  </si>
  <si>
    <t>ARC. EKENE EZEOKAFOR J.</t>
  </si>
  <si>
    <t>ARC. UMEADI MATTHEW U.</t>
  </si>
  <si>
    <t>ARC. OBINNA DANIEL O.</t>
  </si>
  <si>
    <t>ARC. ONWUGHALU EVERISTUS T.</t>
  </si>
  <si>
    <t>ARC. OBI OKONKWO</t>
  </si>
  <si>
    <t>ARC. ILOUNO VINCENT</t>
  </si>
  <si>
    <t>ARC. UMUNNAKWE FRANCIS A.</t>
  </si>
  <si>
    <t>GRAD</t>
  </si>
  <si>
    <t>ARC. NNENNAYA KENNETH C.</t>
  </si>
  <si>
    <t>ARC. IYIOGWUGWU I. ARINZE</t>
  </si>
  <si>
    <t>ARC. OKOYE IRVING IZUCHUKWU</t>
  </si>
  <si>
    <t>ARC. OKPALA CHUKWURAH</t>
  </si>
  <si>
    <t>ARC. UYANWUNE CHUKWUEMEKA P.</t>
  </si>
  <si>
    <t>ARC. MBANEFO IKECHUKWU A.</t>
  </si>
  <si>
    <t>ARC. MADUKA NKECHI C.</t>
  </si>
  <si>
    <t>ARC. OBIEFUNA SOPURUCHI NICE</t>
  </si>
  <si>
    <t xml:space="preserve">ARC. ONWUBIKO NWACHUKWU </t>
  </si>
  <si>
    <t>ARC. AKAOGU ANTHONY</t>
  </si>
  <si>
    <t>ARC. EJIABUKWA CHISOM</t>
  </si>
  <si>
    <t>ARC. ABAZUONU LYNDA C.</t>
  </si>
  <si>
    <t>ARC. EZEODILI PASCHAL I.</t>
  </si>
  <si>
    <t>ARC. OHAEGBU GODWIN P.</t>
  </si>
  <si>
    <t xml:space="preserve">ARC. AGWU MICHAEL D. </t>
  </si>
  <si>
    <t xml:space="preserve">ARC. UZODIMMA DANIEL C. </t>
  </si>
  <si>
    <t>ARC. OBI TOCHUKWU E.</t>
  </si>
  <si>
    <t>ARC. OKPALA JAMES</t>
  </si>
  <si>
    <t>STUDENT</t>
  </si>
  <si>
    <t>ARC. ANIEGBUNA AUGUSTINE</t>
  </si>
  <si>
    <t>ARC. ONYEKA GEORGE OKONKWO</t>
  </si>
  <si>
    <t>ARC. MMO O, CHIGOZIE</t>
  </si>
  <si>
    <t xml:space="preserve">ARC. FRANCIS OKOYE </t>
  </si>
  <si>
    <t>ARC. EZENNIA A.I. STEPHEN</t>
  </si>
  <si>
    <t>ARC. OGBUGU CHINEDU</t>
  </si>
  <si>
    <t>ARC. EZE C. EMMANUEL</t>
  </si>
  <si>
    <t>ARC. OBIEFUNA ANTHONY</t>
  </si>
  <si>
    <t>ARC. EZEOKOYE COSMAS</t>
  </si>
  <si>
    <t>ARC. ONYEKWELU VIVIAN</t>
  </si>
  <si>
    <t>ARC. OJIAKO CHINYERE U.</t>
  </si>
  <si>
    <t xml:space="preserve">ARC. IGWEGBE UZODIMMA </t>
  </si>
  <si>
    <t>ARC. SAM-BEST ENENDU</t>
  </si>
  <si>
    <t>ARC. JOYCE ABUTU</t>
  </si>
  <si>
    <t>ARC. OKEY INNOCENT EZEOBI</t>
  </si>
  <si>
    <t xml:space="preserve">ARC. OBIJIOFOR MICHAEL </t>
  </si>
  <si>
    <t>ARC. OKOYE MATTHAIAS CHIBUZOR</t>
  </si>
  <si>
    <t>ARC. EBUZOEME OGECHUKWU</t>
  </si>
  <si>
    <t>ARC. EZEOKWELUME CHIJIOKE</t>
  </si>
  <si>
    <t xml:space="preserve">ARC. NWABUIKE IKENNA </t>
  </si>
  <si>
    <t>ARC. MGBEMENA KINGSLEY</t>
  </si>
  <si>
    <t xml:space="preserve">ARC. GIDEON EZEDIMMA </t>
  </si>
  <si>
    <t>ARC. EZEKUTE ARINZE I.</t>
  </si>
  <si>
    <t>ARC. AMAKA LOVETH</t>
  </si>
  <si>
    <t>ARC. OKECHUKWU SOPURU CALEB</t>
  </si>
  <si>
    <t>ARC. ONWUZULUIGBO CHIJIOKE</t>
  </si>
  <si>
    <t xml:space="preserve">ARC. OBI CHIAMAKA </t>
  </si>
  <si>
    <t>ARC. MBANUGO KELECHI</t>
  </si>
  <si>
    <t>ARC. CHUKWUKA CHINEDU E.</t>
  </si>
  <si>
    <t>ARC. NWAWII CHIDIEBERE</t>
  </si>
  <si>
    <t>ARC. ONUOHA OBIOHA</t>
  </si>
  <si>
    <t>ARC. OKEREKE NDUBUISI M.</t>
  </si>
  <si>
    <t>ARC.BABALOLA KEHINDE ZAC</t>
  </si>
  <si>
    <t>ARC. OWOLABI SHITTU</t>
  </si>
  <si>
    <t>ARC. KENNETH N. ENEMUO</t>
  </si>
  <si>
    <t>ARC. UGWUTA M. EBUKA</t>
  </si>
  <si>
    <t>ARC. IJENU HENRY CHINEDU</t>
  </si>
  <si>
    <t>ARC. NWANGI ONYEMAECHI</t>
  </si>
  <si>
    <t>ARC. IBEKWE DANIEL</t>
  </si>
  <si>
    <t>ARC. NWAFOR MIKE</t>
  </si>
  <si>
    <t>ARC. ORAMU RAPHAEL</t>
  </si>
  <si>
    <t>ARC. NNAMA CHUKWUJEKWU</t>
  </si>
  <si>
    <t>ARC. OKOLI MARCEL</t>
  </si>
  <si>
    <t>ARC. ONWELUZO SAMUEL</t>
  </si>
  <si>
    <t>ARC. OBI ARINZE PATRICK</t>
  </si>
  <si>
    <t>ARC. EMEKA MMADUBEZE</t>
  </si>
  <si>
    <t>ARC. NWAFOR EMEKA</t>
  </si>
  <si>
    <t>ARC. IKWUEME ODINAKA F.</t>
  </si>
  <si>
    <t>ARC. OKEKE ODUNUKWE</t>
  </si>
  <si>
    <t>ARC. ENECHUKWU CHUKWUEMEKA</t>
  </si>
  <si>
    <t>ARC. UDOKA OBIORAH</t>
  </si>
  <si>
    <t>ARC. NNADI C. FESTUS</t>
  </si>
  <si>
    <t>ARC. OBIEKWE BATH EMEKA</t>
  </si>
  <si>
    <t>ARC. AROH MARTIN CHUKWUDI</t>
  </si>
  <si>
    <t>ARC. UGWU PETER</t>
  </si>
  <si>
    <t>ARC. UMEOJIRI-NAKA DONALD</t>
  </si>
  <si>
    <t>ARC. UDOKA OMEZIRI</t>
  </si>
  <si>
    <t>ARC. OKOYE KENNETH</t>
  </si>
  <si>
    <t>ARC. HENRY CHUCKS OZOEMENA</t>
  </si>
  <si>
    <t>ARC. EZEONYEKA TITUS</t>
  </si>
  <si>
    <t>ARC. ILEKA G. C.</t>
  </si>
  <si>
    <t>ARC. OKOLUE IFEANYI</t>
  </si>
  <si>
    <t>ARC. OJOMA JAMES E.</t>
  </si>
  <si>
    <t>ARC. UBAH CHIMAOBI</t>
  </si>
  <si>
    <t>ARC. ASOMADU CHINENYE</t>
  </si>
  <si>
    <t>ARC. NWABUEZE TOCHUKWU</t>
  </si>
  <si>
    <t>ARC. EMENIKE INNOCENT</t>
  </si>
  <si>
    <t>ARC. NWOKEJI NNEKA HELEN</t>
  </si>
  <si>
    <t>ARC. OKPALA P. UCHENNA</t>
  </si>
  <si>
    <t>ARC. OKEKE COSMAS</t>
  </si>
  <si>
    <t>ARC. ONWUFOR IZUNNA</t>
  </si>
  <si>
    <t>ARC. OKOYE CHUCKS FELIX</t>
  </si>
  <si>
    <t>ARC. OBIONU PETERSON</t>
  </si>
  <si>
    <t>ARC. EZIKE FRANKLYNE C.</t>
  </si>
  <si>
    <t>ARC. KENNETH MUOGBO</t>
  </si>
  <si>
    <t>ARC. CHINWEZE CHUKWUEMEKA</t>
  </si>
  <si>
    <t>ARC. NWEKE CHISOM</t>
  </si>
  <si>
    <t>ARC. OJUKWU STANLEY</t>
  </si>
  <si>
    <t xml:space="preserve">ARC. SUNMONU OYINDAMOLA </t>
  </si>
  <si>
    <t xml:space="preserve">ARC. EZEOBELE CHINONSO S. </t>
  </si>
  <si>
    <t>ARC. IGWE AJULUCHUKWU</t>
  </si>
  <si>
    <t>ARC. NNAKWE PATRICK CHIDO</t>
  </si>
  <si>
    <t>ARC. CHUKWUEBUKA ANIEBO</t>
  </si>
  <si>
    <t>ARC. OGOCHUKWU ONELI</t>
  </si>
  <si>
    <t>ARC. UCHENDU G. CHIBUZO</t>
  </si>
  <si>
    <t>ARC. ONYEDIKA OKPALA</t>
  </si>
  <si>
    <t>ARC. OKAFOR CALISTUS C.</t>
  </si>
  <si>
    <t>ARC. PANTHELEON OSUNKWO</t>
  </si>
  <si>
    <t>ARC. IFEANYI ONYIDO</t>
  </si>
  <si>
    <t>ARC. EZEAMAKA ODINAKA I.</t>
  </si>
  <si>
    <t>ARC. OKEARO ANTHONY O.</t>
  </si>
  <si>
    <t>ARC. ONWUBUALILI SIMON O.</t>
  </si>
  <si>
    <t>ARC. DR. BONS. OBIADI</t>
  </si>
  <si>
    <t>ARC. IGBOEKWE KINGSLEY E.</t>
  </si>
  <si>
    <t>ARC. ONUIGWE VICTOR CHIDOZIE</t>
  </si>
  <si>
    <t>PREVIOUS DEBT</t>
  </si>
  <si>
    <t>2024 DUES</t>
  </si>
  <si>
    <t>CURRENT DEBT</t>
  </si>
  <si>
    <t>Sum of CURRENT DEBT</t>
  </si>
  <si>
    <t>Row Labels</t>
  </si>
  <si>
    <t>Grand Total</t>
  </si>
  <si>
    <t>E - 80k - 99k</t>
  </si>
  <si>
    <t>C - 40k - 59k</t>
  </si>
  <si>
    <t>D - 60k -79k</t>
  </si>
  <si>
    <t>B - 20k - 39k</t>
  </si>
  <si>
    <t>A - 0 - 19k</t>
  </si>
  <si>
    <t>F - 100k and above</t>
  </si>
  <si>
    <t>Count of Reg No</t>
  </si>
  <si>
    <t>}|"/</t>
  </si>
  <si>
    <t>TOTAL CURRENT DEBT</t>
  </si>
  <si>
    <t>TOTAL PREVIOUS DEBT</t>
  </si>
  <si>
    <t>TOTAL: POPULATION</t>
  </si>
  <si>
    <t>ARC. OKAKPU OKECHUKWU</t>
  </si>
  <si>
    <t>ARC. CHIWENDU MGBURUCHI</t>
  </si>
  <si>
    <t>ARC. ZAHAMEN ALIOGUH</t>
  </si>
  <si>
    <t>ARC. NDUKEABASI EDEM ASUQUO</t>
  </si>
  <si>
    <t>ARC. NWAFOR IFEOMA CHINYERE</t>
  </si>
  <si>
    <t>ARC. OBIANWU RICHARD CHIKE</t>
  </si>
  <si>
    <t>ARC. OBIANUJU MIRIAM JONAS</t>
  </si>
  <si>
    <t xml:space="preserve">FULL </t>
  </si>
  <si>
    <t xml:space="preserve">ARC. OKEKE CHARLES </t>
  </si>
  <si>
    <t>ARC. ANIAKOR UGOCHI CHIZOROM</t>
  </si>
  <si>
    <t>ARC. ADIMORAH GABRIEL</t>
  </si>
  <si>
    <t>ARC. EGBUDOM CHARLES</t>
  </si>
  <si>
    <t>ARC. OKAFOR  IWUCHUKWU</t>
  </si>
  <si>
    <t>ARC. EZEOKONKWO RAPULUCHUKWU</t>
  </si>
  <si>
    <t xml:space="preserve">ARC. KIO PATRICIA </t>
  </si>
  <si>
    <t>ARC. CHUKA KAHEL OKOYE</t>
  </si>
  <si>
    <t>ARC. MBAH PASCHAL  U.</t>
  </si>
  <si>
    <t>ARC. IGWEZE CHUKWUNONSO O.</t>
  </si>
  <si>
    <t>PHONE No.</t>
  </si>
  <si>
    <t>GENDER</t>
  </si>
  <si>
    <t>DEBT CATEGORY</t>
  </si>
  <si>
    <t>08037014041</t>
  </si>
  <si>
    <t>08033222437</t>
  </si>
  <si>
    <t>08038753899</t>
  </si>
  <si>
    <t>07062892005</t>
  </si>
  <si>
    <t>08033102212</t>
  </si>
  <si>
    <t>08033225404</t>
  </si>
  <si>
    <t>08038315859</t>
  </si>
  <si>
    <t>08025188080</t>
  </si>
  <si>
    <t>08035440745</t>
  </si>
  <si>
    <t>08033076518</t>
  </si>
  <si>
    <t>08035203048</t>
  </si>
  <si>
    <t>08029974362</t>
  </si>
  <si>
    <t>08033251533</t>
  </si>
  <si>
    <t>08033737519</t>
  </si>
  <si>
    <t>08033604241</t>
  </si>
  <si>
    <t>08033094092</t>
  </si>
  <si>
    <t>08085751764</t>
  </si>
  <si>
    <t>08184745687</t>
  </si>
  <si>
    <t>08036676348</t>
  </si>
  <si>
    <t>08030586165</t>
  </si>
  <si>
    <t>07081131065</t>
  </si>
  <si>
    <t>08037146431</t>
  </si>
  <si>
    <t>08038240819</t>
  </si>
  <si>
    <t>08036686270</t>
  </si>
  <si>
    <t>08033204162</t>
  </si>
  <si>
    <t>080334173559</t>
  </si>
  <si>
    <t>08030913214</t>
  </si>
  <si>
    <t>08034645933</t>
  </si>
  <si>
    <t>07032929306</t>
  </si>
  <si>
    <t>0803537208148</t>
  </si>
  <si>
    <t>08036055501</t>
  </si>
  <si>
    <t>08037208148</t>
  </si>
  <si>
    <t>08129530682</t>
  </si>
  <si>
    <t>08063760612</t>
  </si>
  <si>
    <t>08038538151</t>
  </si>
  <si>
    <t>08033889428</t>
  </si>
  <si>
    <t>08036181628</t>
  </si>
  <si>
    <t>08033449680</t>
  </si>
  <si>
    <t>08033487582</t>
  </si>
  <si>
    <t>08066132012</t>
  </si>
  <si>
    <t>08033433760</t>
  </si>
  <si>
    <t>08064234155</t>
  </si>
  <si>
    <t>08037364597</t>
  </si>
  <si>
    <t>08139045945</t>
  </si>
  <si>
    <t>08033371485</t>
  </si>
  <si>
    <t>08039574402</t>
  </si>
  <si>
    <t>08069653743</t>
  </si>
  <si>
    <t>08036623131</t>
  </si>
  <si>
    <t>08067808440</t>
  </si>
  <si>
    <t>08032633849</t>
  </si>
  <si>
    <t>08067702960</t>
  </si>
  <si>
    <t>07030977101</t>
  </si>
  <si>
    <t>08037842132</t>
  </si>
  <si>
    <t>08033484478</t>
  </si>
  <si>
    <t>07067936525</t>
  </si>
  <si>
    <t>08062784051</t>
  </si>
  <si>
    <t xml:space="preserve">07035501941 </t>
  </si>
  <si>
    <t>08066738917</t>
  </si>
  <si>
    <t>08066051656</t>
  </si>
  <si>
    <t>08066051556</t>
  </si>
  <si>
    <t>08033060821</t>
  </si>
  <si>
    <t>08069205316</t>
  </si>
  <si>
    <t>09098500777</t>
  </si>
  <si>
    <t>08038005065</t>
  </si>
  <si>
    <t>0803579987</t>
  </si>
  <si>
    <t>08069051860</t>
  </si>
  <si>
    <t>08033243717</t>
  </si>
  <si>
    <t>08064008830</t>
  </si>
  <si>
    <t>08064310366</t>
  </si>
  <si>
    <t>08036228211</t>
  </si>
  <si>
    <t>08060518586</t>
  </si>
  <si>
    <t>08037805431</t>
  </si>
  <si>
    <t>08033239818</t>
  </si>
  <si>
    <t>08032335478</t>
  </si>
  <si>
    <t>08160344566</t>
  </si>
  <si>
    <t>08064668120</t>
  </si>
  <si>
    <t>08030889109</t>
  </si>
  <si>
    <t>07036518964</t>
  </si>
  <si>
    <t>09038425458</t>
  </si>
  <si>
    <t>08034878032</t>
  </si>
  <si>
    <t>08062939970</t>
  </si>
  <si>
    <t>08063895201</t>
  </si>
  <si>
    <t>08069563852</t>
  </si>
  <si>
    <t>08139406811</t>
  </si>
  <si>
    <t>08037586606</t>
  </si>
  <si>
    <t>08033249428</t>
  </si>
  <si>
    <t>07034795559</t>
  </si>
  <si>
    <t>08063979772</t>
  </si>
  <si>
    <t>08068056690</t>
  </si>
  <si>
    <t>09025524432</t>
  </si>
  <si>
    <t>08132543928</t>
  </si>
  <si>
    <t>08036773486</t>
  </si>
  <si>
    <t>08037911836</t>
  </si>
  <si>
    <t>08061550827</t>
  </si>
  <si>
    <t>08036626535</t>
  </si>
  <si>
    <t>07036684578</t>
  </si>
  <si>
    <t>08163497975</t>
  </si>
  <si>
    <t>08035118023</t>
  </si>
  <si>
    <t>08033105553</t>
  </si>
  <si>
    <t>08063466120</t>
  </si>
  <si>
    <t>08034735592</t>
  </si>
  <si>
    <t>08039086025</t>
  </si>
  <si>
    <t>08037123486</t>
  </si>
  <si>
    <t>08033598642</t>
  </si>
  <si>
    <t>08037516059</t>
  </si>
  <si>
    <t>08037274520</t>
  </si>
  <si>
    <t>08037668773</t>
  </si>
  <si>
    <t>08037105054</t>
  </si>
  <si>
    <t>08163736296</t>
  </si>
  <si>
    <t>08033545296</t>
  </si>
  <si>
    <t>09070071111</t>
  </si>
  <si>
    <t>08064923435</t>
  </si>
  <si>
    <t>08033121167</t>
  </si>
  <si>
    <t>07035913653`</t>
  </si>
  <si>
    <t>08081738798</t>
  </si>
  <si>
    <t>07037937714</t>
  </si>
  <si>
    <t>07036598851</t>
  </si>
  <si>
    <t>08067813545</t>
  </si>
  <si>
    <t>08062223977</t>
  </si>
  <si>
    <t>08032716436</t>
  </si>
  <si>
    <t>08034180195</t>
  </si>
  <si>
    <t>07030699321</t>
  </si>
  <si>
    <t>08065209547</t>
  </si>
  <si>
    <t>08033261412</t>
  </si>
  <si>
    <t>07035688301</t>
  </si>
  <si>
    <t>08037363629</t>
  </si>
  <si>
    <t>08061206599</t>
  </si>
  <si>
    <t>08066792327</t>
  </si>
  <si>
    <t>08033566591</t>
  </si>
  <si>
    <t>08163910357</t>
  </si>
  <si>
    <t>09037653610</t>
  </si>
  <si>
    <t>07030053847</t>
  </si>
  <si>
    <t>08064446789</t>
  </si>
  <si>
    <t>08164320225</t>
  </si>
  <si>
    <t>08138317134</t>
  </si>
  <si>
    <t>08022276422</t>
  </si>
  <si>
    <t>08033882308</t>
  </si>
  <si>
    <t>07071067391</t>
  </si>
  <si>
    <t>08053344014</t>
  </si>
  <si>
    <t>08162202429</t>
  </si>
  <si>
    <t>08036764718</t>
  </si>
  <si>
    <t>07032080300</t>
  </si>
  <si>
    <t>REG. No.</t>
  </si>
  <si>
    <t>ARC. CHIBUZOR OKOLI  J.</t>
  </si>
  <si>
    <t>08074846600</t>
  </si>
  <si>
    <t>07064777137</t>
  </si>
  <si>
    <t>Reg No</t>
  </si>
  <si>
    <t>PHONES</t>
  </si>
  <si>
    <t>ARC. DIBUA BENJAMINE</t>
  </si>
  <si>
    <t>NIA-AWK-059</t>
  </si>
  <si>
    <t>09034722640</t>
  </si>
  <si>
    <t xml:space="preserve">ARC. CHIEMEKA GADDIEL </t>
  </si>
  <si>
    <t>NIA-AWK-066</t>
  </si>
  <si>
    <t>07068998603</t>
  </si>
  <si>
    <t>ARC. EZEAGUBA CHIJIOKE</t>
  </si>
  <si>
    <t>NIA-AWK-074</t>
  </si>
  <si>
    <t>08137754876</t>
  </si>
  <si>
    <t>ARC. JOHN REINFFORD TOCHUKWU</t>
  </si>
  <si>
    <t>NIA-AWK-076</t>
  </si>
  <si>
    <t>08133551695</t>
  </si>
  <si>
    <t>ARC. OKONKWO ALEXANDER</t>
  </si>
  <si>
    <t>NIA-AWK-081</t>
  </si>
  <si>
    <t>08167846577</t>
  </si>
  <si>
    <t>ARC. EZEKWEKA JUDE</t>
  </si>
  <si>
    <t>NIA-AWK-082</t>
  </si>
  <si>
    <t>07037754876</t>
  </si>
  <si>
    <t>ARC. ONUORAH VICTOR</t>
  </si>
  <si>
    <t>NIA-AWK-083</t>
  </si>
  <si>
    <t>08034294315</t>
  </si>
  <si>
    <t>ARC. NWACHUKWU CHIAMAKA</t>
  </si>
  <si>
    <t>NIA-AWK-090</t>
  </si>
  <si>
    <t>08035247840</t>
  </si>
  <si>
    <t>ARC. EZEAMAKU IFECHUKWU</t>
  </si>
  <si>
    <t>NIA-AWK-093</t>
  </si>
  <si>
    <t>08060329864</t>
  </si>
  <si>
    <t>ARC. OKOLI RALUCHUKWU</t>
  </si>
  <si>
    <t>NIA-AWK-105</t>
  </si>
  <si>
    <t>07061887670</t>
  </si>
  <si>
    <t xml:space="preserve">ARC. IFENJIKA KINGSLEY </t>
  </si>
  <si>
    <t>NIA-AWK-108</t>
  </si>
  <si>
    <t>08100055066</t>
  </si>
  <si>
    <t>ARC. MBA PROMISE C.</t>
  </si>
  <si>
    <t>NIA-AWK-109</t>
  </si>
  <si>
    <t>08161534693</t>
  </si>
  <si>
    <t xml:space="preserve">ARC. NZE CHINEDU MATTHIAS </t>
  </si>
  <si>
    <t>NIA-AWK-110</t>
  </si>
  <si>
    <t>08162179790</t>
  </si>
  <si>
    <t>ARC. OKANI ANTHONY</t>
  </si>
  <si>
    <t>NIA-AWK-111</t>
  </si>
  <si>
    <t>08169223993</t>
  </si>
  <si>
    <t>ARC. NWOBU GIDEON</t>
  </si>
  <si>
    <t>NIA-AWK-158</t>
  </si>
  <si>
    <t>09085251793</t>
  </si>
  <si>
    <t>ARC. OSONWA E. CHINWE</t>
  </si>
  <si>
    <t>NIA-AWK-167</t>
  </si>
  <si>
    <t>08100438170</t>
  </si>
  <si>
    <t>ARC. EGBOM PRAISE S.</t>
  </si>
  <si>
    <t>NIA-AWK-168</t>
  </si>
  <si>
    <t>08164301916</t>
  </si>
  <si>
    <t>ARC. ANIEBO JOHN-PAUL</t>
  </si>
  <si>
    <t>NIA-AWK-169</t>
  </si>
  <si>
    <t>09027603880</t>
  </si>
  <si>
    <t>ARC. EZEJELUE JOHN CHINDINDU</t>
  </si>
  <si>
    <t>NIA-AWK-177</t>
  </si>
  <si>
    <t>09093151549</t>
  </si>
  <si>
    <t>ARC. SURU EMMANUEL AYO</t>
  </si>
  <si>
    <t>NIA-AWK-178</t>
  </si>
  <si>
    <t>08107900948</t>
  </si>
  <si>
    <t>ARC. EBUBECHUKWU OBIOHA C.</t>
  </si>
  <si>
    <t>NIA-AWK-179</t>
  </si>
  <si>
    <t>080795808339</t>
  </si>
  <si>
    <t xml:space="preserve">ARC. CHUKWUEBUKA REJOICE </t>
  </si>
  <si>
    <t>NIA-AWK-180</t>
  </si>
  <si>
    <t>09047354661</t>
  </si>
  <si>
    <t>ARC. PAUL J. CHUKWUELOKE</t>
  </si>
  <si>
    <t>NIA-AWK-181</t>
  </si>
  <si>
    <t>07058454307</t>
  </si>
  <si>
    <t>ARC. OKAFOR PRECIOUS KOSISO</t>
  </si>
  <si>
    <t>NIA-AWK-182</t>
  </si>
  <si>
    <t>08121533624</t>
  </si>
  <si>
    <t>ARC. ONYENEKECHA BERNICE</t>
  </si>
  <si>
    <t>NIA-AWK-183</t>
  </si>
  <si>
    <t>09036055966</t>
  </si>
  <si>
    <t>ARC. UZOAGBALA M. IFEAMAKA</t>
  </si>
  <si>
    <t>NIA-AWK-184</t>
  </si>
  <si>
    <t>08126338066</t>
  </si>
  <si>
    <t>ARC. ONWULIRI NKONYE C.</t>
  </si>
  <si>
    <t>NIA-AWK-185</t>
  </si>
  <si>
    <t>09060765920</t>
  </si>
  <si>
    <t>ARC. ONOH DANIEL</t>
  </si>
  <si>
    <t>NIA-AWK-186</t>
  </si>
  <si>
    <t>08024619402</t>
  </si>
  <si>
    <t>ARC. ODIKA VICTOR SOMTO</t>
  </si>
  <si>
    <t>NIA-AWK-187</t>
  </si>
  <si>
    <t>07048477178</t>
  </si>
  <si>
    <t>ARC. IBEH CHIANAKA</t>
  </si>
  <si>
    <t>NIA-AWK-188</t>
  </si>
  <si>
    <t>08068203780</t>
  </si>
  <si>
    <t>ARC. CHIBOGU C. TILDA</t>
  </si>
  <si>
    <t>NIA-AWK-189</t>
  </si>
  <si>
    <t>09150710482</t>
  </si>
  <si>
    <t xml:space="preserve">ARC. AZUBUIKE CHIBUIKE C. </t>
  </si>
  <si>
    <t>NIA-AWK-190</t>
  </si>
  <si>
    <t>09061352892</t>
  </si>
  <si>
    <t>ARC. OGBUAGU IFEANYI E.</t>
  </si>
  <si>
    <t>NIA-AWK-191</t>
  </si>
  <si>
    <t>08168299917</t>
  </si>
  <si>
    <t>ARC. CHUKWUFULIKE OBIANUJU</t>
  </si>
  <si>
    <t>NIA-AWK-192</t>
  </si>
  <si>
    <t>09150852552</t>
  </si>
  <si>
    <t xml:space="preserve">ARC. AKAMETALU CHRISTIAN </t>
  </si>
  <si>
    <t>NIA-AWK-193</t>
  </si>
  <si>
    <t>08068502115</t>
  </si>
  <si>
    <t>ARC. VICTORIAL U.</t>
  </si>
  <si>
    <t>NIA-AWK-194</t>
  </si>
  <si>
    <t>07061694751</t>
  </si>
  <si>
    <t>ARC. GOODNESS U. K</t>
  </si>
  <si>
    <t>NIA-AWK-195</t>
  </si>
  <si>
    <t>09075460080</t>
  </si>
  <si>
    <t>ARC. IGBUNEME C. H</t>
  </si>
  <si>
    <t>NIA-AWK-196</t>
  </si>
  <si>
    <t>09073714559</t>
  </si>
  <si>
    <t>ARC. CHISOM V.</t>
  </si>
  <si>
    <t>NIA-AWK-197</t>
  </si>
  <si>
    <t>07033840887</t>
  </si>
  <si>
    <t>ARC. IKE CHUKWUMAOBIM</t>
  </si>
  <si>
    <t>NIA-AWK-198</t>
  </si>
  <si>
    <t>08146490553</t>
  </si>
  <si>
    <t>ARC. OLI EMMANUEL</t>
  </si>
  <si>
    <t>NIA-AWK-199</t>
  </si>
  <si>
    <t>07033144612</t>
  </si>
  <si>
    <t>ARC. NONSO ANTHONY CHUKWUJIGAH</t>
  </si>
  <si>
    <t>NIA-AWK-204</t>
  </si>
  <si>
    <t>ARC. CHINAZA ESTHER OKOYE</t>
  </si>
  <si>
    <t>NIA-AWK-205</t>
  </si>
  <si>
    <t>SCHOOL</t>
  </si>
  <si>
    <t>PLACE OF WORK</t>
  </si>
  <si>
    <t>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</si>
</sst>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70]* #,##0.00_-;\-[$₦-470]* #,##0.00_-;_-[$₦-470]* &quot;-&quot;??_-;_-@_-"/>
  </numFmts>
  <fonts count="6" x14ac:knownFonts="1">
    <font>
      <sz val="11"/>
      <color theme="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4"/>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theme="0" tint="-0.14999847407452621"/>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1">
    <xf numFmtId="0" fontId="0" fillId="0" borderId="0"/>
  </cellStyleXfs>
  <cellXfs count="42">
    <xf numFmtId="0" fontId="0" fillId="0" borderId="0" xfId="0"/>
    <xf numFmtId="0" fontId="1" fillId="0" borderId="0" xfId="0" applyFont="1"/>
    <xf numFmtId="164" fontId="0" fillId="0" borderId="0" xfId="0" applyNumberFormat="1"/>
    <xf numFmtId="0" fontId="0" fillId="0" borderId="0" xfId="0" pivotButton="1"/>
    <xf numFmtId="0" fontId="0" fillId="0" borderId="0" xfId="0" applyAlignment="1">
      <alignment horizontal="left"/>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1" xfId="0" applyFill="1" applyBorder="1"/>
    <xf numFmtId="0" fontId="0" fillId="2" borderId="14" xfId="0" applyFill="1" applyBorder="1"/>
    <xf numFmtId="0" fontId="4" fillId="2" borderId="11" xfId="0" applyFont="1" applyFill="1" applyBorder="1"/>
    <xf numFmtId="0" fontId="4" fillId="2" borderId="14" xfId="0" applyFont="1" applyFill="1" applyBorder="1"/>
    <xf numFmtId="0" fontId="0" fillId="2" borderId="2" xfId="0" applyFill="1" applyBorder="1"/>
    <xf numFmtId="0" fontId="0" fillId="2" borderId="7" xfId="0" applyFill="1" applyBorder="1"/>
    <xf numFmtId="0" fontId="1" fillId="0" borderId="0" xfId="0" applyFont="1" applyAlignment="1">
      <alignment horizontal="left"/>
    </xf>
    <xf numFmtId="164" fontId="0" fillId="0" borderId="0" xfId="0" applyNumberFormat="1" applyAlignment="1">
      <alignment horizontal="left"/>
    </xf>
    <xf numFmtId="0" fontId="0" fillId="4" borderId="0" xfId="0" applyFill="1"/>
    <xf numFmtId="0" fontId="1" fillId="0" borderId="0" xfId="0" applyFont="1" applyAlignment="1">
      <alignment horizontal="center"/>
    </xf>
    <xf numFmtId="0" fontId="0" fillId="0" borderId="0" xfId="0" applyAlignment="1">
      <alignment horizontal="center"/>
    </xf>
    <xf numFmtId="49" fontId="0" fillId="0" borderId="0" xfId="0" applyNumberFormat="1"/>
    <xf numFmtId="49" fontId="1" fillId="0" borderId="0" xfId="0" applyNumberFormat="1" applyFont="1"/>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164" fontId="1" fillId="3" borderId="11" xfId="0" applyNumberFormat="1" applyFont="1" applyFill="1" applyBorder="1" applyAlignment="1">
      <alignment horizontal="center" vertical="center" wrapText="1"/>
    </xf>
    <xf numFmtId="164" fontId="1" fillId="3" borderId="14"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cellXfs>
  <cellStyles count="1">
    <cellStyle name="Normal" xfId="0" builtinId="0"/>
  </cellStyles>
  <dxfs count="18">
    <dxf>
      <numFmt numFmtId="164" formatCode="_-[$₦-470]* #,##0.00_-;\-[$₦-470]* #,##0.00_-;_-[$₦-470]* &quot;-&quot;??_-;_-@_-"/>
    </dxf>
    <dxf>
      <alignment horizontal="center" vertical="bottom" textRotation="0" wrapText="0" indent="0" justifyLastLine="0" shrinkToFit="0" readingOrder="0"/>
    </dxf>
    <dxf>
      <alignment horizontal="center" vertical="bottom" textRotation="0" wrapText="0" indent="0" justifyLastLine="0" shrinkToFit="0" readingOrder="0"/>
    </dxf>
    <dxf>
      <numFmt numFmtId="30" formatCode="@"/>
    </dxf>
    <dxf>
      <font>
        <b/>
        <i val="0"/>
        <strike val="0"/>
        <condense val="0"/>
        <extend val="0"/>
        <outline val="0"/>
        <shadow val="0"/>
        <u val="none"/>
        <vertAlign val="baseline"/>
        <sz val="11"/>
        <color theme="1"/>
        <name val="Calibri"/>
        <family val="2"/>
        <scheme val="minor"/>
      </font>
    </dxf>
    <dxf>
      <numFmt numFmtId="164" formatCode="_-[$₦-470]* #,##0.00_-;\-[$₦-470]* #,##0.00_-;_-[$₦-470]* &quot;-&quot;??_-;_-@_-"/>
      <alignment horizontal="left" vertical="bottom" textRotation="0" wrapText="0" indent="0" justifyLastLine="0" shrinkToFit="0" readingOrder="0"/>
    </dxf>
    <dxf>
      <numFmt numFmtId="164" formatCode="_-[$₦-470]* #,##0.00_-;\-[$₦-470]* #,##0.00_-;_-[$₦-470]* &quot;-&quot;??_-;_-@_-"/>
      <alignment horizontal="left" vertical="bottom" textRotation="0" wrapText="0" indent="0" justifyLastLine="0" shrinkToFit="0" readingOrder="0"/>
    </dxf>
    <dxf>
      <numFmt numFmtId="164" formatCode="_-[$₦-470]* #,##0.00_-;\-[$₦-470]* #,##0.00_-;_-[$₦-470]* &quot;-&quot;??_-;_-@_-"/>
      <alignment horizontal="general" vertical="bottom" textRotation="0" wrapText="0" indent="0" justifyLastLine="0" shrinkToFit="0" readingOrder="0"/>
    </dxf>
    <dxf>
      <numFmt numFmtId="164" formatCode="_-[$₦-470]* #,##0.00_-;\-[$₦-470]* #,##0.00_-;_-[$₦-470]* &quot;-&quot;??_-;_-@_-"/>
      <alignment horizontal="general" vertical="bottom" textRotation="0" wrapText="0" indent="0" justifyLastLine="0" shrinkToFit="0" readingOrder="0"/>
    </dxf>
    <dxf>
      <numFmt numFmtId="164" formatCode="_-[$₦-470]* #,##0.00_-;\-[$₦-470]* #,##0.00_-;_-[$₦-470]* &quot;-&quot;??_-;_-@_-"/>
    </dxf>
    <dxf>
      <numFmt numFmtId="164" formatCode="_-[$₦-470]* #,##0.00_-;\-[$₦-470]* #,##0.00_-;_-[$₦-470]* &quot;-&quot;??_-;_-@_-"/>
    </dxf>
    <dxf>
      <alignment horizontal="left" vertical="bottom" textRotation="0" wrapText="0" indent="0" justifyLastLine="0" shrinkToFit="0" readingOrder="0"/>
    </dxf>
    <dxf>
      <alignment horizontal="general" vertical="bottom" textRotation="0" wrapText="0" indent="0" justifyLastLine="0" shrinkToFit="0" readingOrder="0"/>
    </dxf>
    <dxf>
      <alignment horizontal="left" vertical="bottom" textRotation="0" wrapText="0" indent="0" justifyLastLine="0" shrinkToFit="0" readingOrder="0"/>
    </dxf>
    <dxf>
      <alignment horizontal="general"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[NIA - MAIN REGISTER.xlsx]Population Analysis!Class Cat - Current Debt</c:name>
    <c:fmtId val="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NIA - ANAMBRA POPULATION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5865048118985137E-2"/>
          <c:y val="9.2871572871572869E-2"/>
          <c:w val="0.92371828521434829"/>
          <c:h val="0.80208792082807823"/>
        </c:manualLayout>
      </c:layout>
      <c:bar3DChart>
        <c:barDir val="bar"/>
        <c:grouping val="stacked"/>
        <c:varyColors val="0"/>
        <c:ser>
          <c:idx val="0"/>
          <c:order val="0"/>
          <c:tx>
            <c:strRef>
              <c:f>'Population Analysis'!$B$3</c:f>
              <c:strCache>
                <c:ptCount val="1"/>
                <c:pt idx="0">
                  <c:v>Total</c:v>
                </c:pt>
              </c:strCache>
            </c:strRef>
          </c:tx>
          <c:spPr>
            <a:solidFill>
              <a:schemeClr val="accent1"/>
            </a:solidFill>
            <a:ln>
              <a:noFill/>
            </a:ln>
            <a:effectLst/>
            <a:sp3d/>
          </c:spPr>
          <c:invertIfNegative val="0"/>
          <c:cat>
            <c:strRef>
              <c:f>'Population Analysis'!$A$4:$A$9</c:f>
              <c:strCache>
                <c:ptCount val="5"/>
                <c:pt idx="0">
                  <c:v>ASSOCIATE</c:v>
                </c:pt>
                <c:pt idx="1">
                  <c:v>FELLOW</c:v>
                </c:pt>
                <c:pt idx="2">
                  <c:v>FULL</c:v>
                </c:pt>
                <c:pt idx="3">
                  <c:v>GRAD</c:v>
                </c:pt>
                <c:pt idx="4">
                  <c:v>STUDENT</c:v>
                </c:pt>
              </c:strCache>
            </c:strRef>
          </c:cat>
          <c:val>
            <c:numRef>
              <c:f>'Population Analysis'!$B$4:$B$9</c:f>
              <c:numCache>
                <c:formatCode>General</c:formatCode>
                <c:ptCount val="5"/>
                <c:pt idx="0">
                  <c:v>79</c:v>
                </c:pt>
                <c:pt idx="1">
                  <c:v>8</c:v>
                </c:pt>
                <c:pt idx="2">
                  <c:v>33</c:v>
                </c:pt>
                <c:pt idx="3">
                  <c:v>38</c:v>
                </c:pt>
                <c:pt idx="4">
                  <c:v>41</c:v>
                </c:pt>
              </c:numCache>
            </c:numRef>
          </c:val>
          <c:extLst>
            <c:ext xmlns:c16="http://schemas.microsoft.com/office/drawing/2014/chart" uri="{C3380CC4-5D6E-409C-BE32-E72D297353CC}">
              <c16:uniqueId val="{00000000-344E-4CEE-9ABD-8A1C01C098F3}"/>
            </c:ext>
          </c:extLst>
        </c:ser>
        <c:dLbls>
          <c:showLegendKey val="0"/>
          <c:showVal val="0"/>
          <c:showCatName val="0"/>
          <c:showSerName val="0"/>
          <c:showPercent val="0"/>
          <c:showBubbleSize val="0"/>
        </c:dLbls>
        <c:gapWidth val="150"/>
        <c:shape val="box"/>
        <c:axId val="614411952"/>
        <c:axId val="614419632"/>
        <c:axId val="0"/>
      </c:bar3DChart>
      <c:catAx>
        <c:axId val="61441195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4419632"/>
        <c:crosses val="autoZero"/>
        <c:auto val="1"/>
        <c:lblAlgn val="ctr"/>
        <c:lblOffset val="100"/>
        <c:noMultiLvlLbl val="0"/>
      </c:catAx>
      <c:valAx>
        <c:axId val="614419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44119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[NIA - MAIN REGISTER.xlsx]Class Cat - Current Debt!Class Cat - Current Debt</c:name>
    <c:fmtId val="7"/>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CURRENT</a:t>
            </a:r>
            <a:r>
              <a:rPr lang="en-US" b="1" baseline="0"/>
              <a:t> DEBT - CLASS CATEGORIES</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a:sp3d/>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'Class Cat - Current Debt'!$B$3</c:f>
              <c:strCache>
                <c:ptCount val="1"/>
                <c:pt idx="0">
                  <c:v>Total</c:v>
                </c:pt>
              </c:strCache>
            </c:strRef>
          </c:tx>
          <c:spPr>
            <a:solidFill>
              <a:schemeClr val="accent1"/>
            </a:solidFill>
            <a:ln>
              <a:noFill/>
            </a:ln>
            <a:effectLst/>
            <a:sp3d/>
          </c:spPr>
          <c:invertIfNegative val="0"/>
          <c:cat>
            <c:strRef>
              <c:f>'Class Cat - Current Debt'!$A$4:$A$9</c:f>
              <c:strCache>
                <c:ptCount val="5"/>
                <c:pt idx="0">
                  <c:v>ASSOCIATE</c:v>
                </c:pt>
                <c:pt idx="1">
                  <c:v>FELLOW</c:v>
                </c:pt>
                <c:pt idx="2">
                  <c:v>FULL</c:v>
                </c:pt>
                <c:pt idx="3">
                  <c:v>GRAD</c:v>
                </c:pt>
                <c:pt idx="4">
                  <c:v>STUDENT</c:v>
                </c:pt>
              </c:strCache>
            </c:strRef>
          </c:cat>
          <c:val>
            <c:numRef>
              <c:f>'Class Cat - Current Debt'!$B$4:$B$9</c:f>
              <c:numCache>
                <c:formatCode>General</c:formatCode>
                <c:ptCount val="5"/>
                <c:pt idx="0">
                  <c:v>5139750</c:v>
                </c:pt>
                <c:pt idx="1">
                  <c:v>613000</c:v>
                </c:pt>
                <c:pt idx="2">
                  <c:v>1891550</c:v>
                </c:pt>
                <c:pt idx="3">
                  <c:v>2482150</c:v>
                </c:pt>
                <c:pt idx="4">
                  <c:v>0</c:v>
                </c:pt>
              </c:numCache>
            </c:numRef>
          </c:val>
          <c:extLst>
            <c:ext xmlns:c16="http://schemas.microsoft.com/office/drawing/2014/chart" uri="{C3380CC4-5D6E-409C-BE32-E72D297353CC}">
              <c16:uniqueId val="{00000000-1605-4BC9-B364-8399A0BBC1F5}"/>
            </c:ext>
          </c:extLst>
        </c:ser>
        <c:dLbls>
          <c:showLegendKey val="0"/>
          <c:showVal val="0"/>
          <c:showCatName val="0"/>
          <c:showSerName val="0"/>
          <c:showPercent val="0"/>
          <c:showBubbleSize val="0"/>
        </c:dLbls>
        <c:gapWidth val="150"/>
        <c:shape val="box"/>
        <c:axId val="614427792"/>
        <c:axId val="614401392"/>
        <c:axId val="0"/>
      </c:bar3DChart>
      <c:catAx>
        <c:axId val="61442779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4401392"/>
        <c:crosses val="autoZero"/>
        <c:auto val="1"/>
        <c:lblAlgn val="ctr"/>
        <c:lblOffset val="100"/>
        <c:noMultiLvlLbl val="0"/>
      </c:catAx>
      <c:valAx>
        <c:axId val="614401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6144277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[NIA - MAIN REGISTER.xlsx]Debt Cat - Current Debt!Debt Cat - Current Debt</c:name>
    <c:fmtId val="4"/>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CUREENT DEBT - DEBT CATEGORIES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5400">
            <a:solidFill>
              <a:schemeClr val="lt1"/>
            </a:solidFill>
          </a:ln>
          <a:effectLst/>
          <a:sp3d contourW="25400">
            <a:contourClr>
              <a:schemeClr val="lt1"/>
            </a:contourClr>
          </a:sp3d>
        </c:spPr>
      </c:pivotFmt>
      <c:pivotFmt>
        <c:idx val="3"/>
        <c:spPr>
          <a:solidFill>
            <a:schemeClr val="accent1"/>
          </a:solidFill>
          <a:ln w="25400">
            <a:solidFill>
              <a:schemeClr val="lt1"/>
            </a:solidFill>
          </a:ln>
          <a:effectLst/>
          <a:sp3d contourW="25400">
            <a:contourClr>
              <a:schemeClr val="lt1"/>
            </a:contourClr>
          </a:sp3d>
        </c:spPr>
      </c:pivotFmt>
      <c:pivotFmt>
        <c:idx val="4"/>
        <c:spPr>
          <a:solidFill>
            <a:schemeClr val="accent1"/>
          </a:solidFill>
          <a:ln w="25400">
            <a:solidFill>
              <a:schemeClr val="lt1"/>
            </a:solidFill>
          </a:ln>
          <a:effectLst/>
          <a:sp3d contourW="25400">
            <a:contourClr>
              <a:schemeClr val="lt1"/>
            </a:contourClr>
          </a:sp3d>
        </c:spPr>
      </c:pivotFmt>
      <c:pivotFmt>
        <c:idx val="5"/>
        <c:spPr>
          <a:solidFill>
            <a:schemeClr val="accent1"/>
          </a:solidFill>
          <a:ln w="25400">
            <a:solidFill>
              <a:schemeClr val="lt1"/>
            </a:solidFill>
          </a:ln>
          <a:effectLst/>
          <a:sp3d contourW="25400">
            <a:contourClr>
              <a:schemeClr val="lt1"/>
            </a:contourClr>
          </a:sp3d>
        </c:spPr>
      </c:pivotFmt>
      <c:pivotFmt>
        <c:idx val="6"/>
        <c:spPr>
          <a:solidFill>
            <a:schemeClr val="accent1"/>
          </a:solidFill>
          <a:ln w="25400">
            <a:solidFill>
              <a:schemeClr val="lt1"/>
            </a:solidFill>
          </a:ln>
          <a:effectLst/>
          <a:sp3d contourW="25400">
            <a:contourClr>
              <a:schemeClr val="lt1"/>
            </a:contourClr>
          </a:sp3d>
        </c:spPr>
      </c:pivotFmt>
      <c:pivotFmt>
        <c:idx val="7"/>
        <c:spPr>
          <a:solidFill>
            <a:schemeClr val="accent1"/>
          </a:solidFill>
          <a:ln w="25400">
            <a:solidFill>
              <a:schemeClr val="lt1"/>
            </a:solidFill>
          </a:ln>
          <a:effectLst/>
          <a:sp3d contourW="25400">
            <a:contourClr>
              <a:schemeClr val="lt1"/>
            </a:contourClr>
          </a:sp3d>
        </c:spPr>
      </c:pivotFmt>
      <c:pivotFmt>
        <c:idx val="8"/>
        <c:spPr>
          <a:solidFill>
            <a:schemeClr val="accent1"/>
          </a:solidFill>
          <a:ln w="25400">
            <a:solidFill>
              <a:schemeClr val="lt1"/>
            </a:solidFill>
          </a:ln>
          <a:effectLst/>
          <a:sp3d contourW="25400">
            <a:contourClr>
              <a:schemeClr val="lt1"/>
            </a:contourClr>
          </a:sp3d>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dLblPos val="bestFit"/>
          <c:showLegendKey val="0"/>
          <c:showVal val="0"/>
          <c:showCatName val="0"/>
          <c:showSerName val="0"/>
          <c:showPercent val="1"/>
          <c:showBubbleSize val="0"/>
          <c:extLst>
            <c:ext xmlns:c15="http://schemas.microsoft.com/office/drawing/2012/chart" uri="{CE6537A1-D6FC-4f65-9D91-7224C49458BB}">
              <c15:spPr xmlns:c15="http://schemas.microsoft.com/office/drawing/2012/chart">
                <a:prstGeom prst="wedgeRectCallout">
                  <a:avLst/>
                </a:prstGeom>
                <a:noFill/>
                <a:ln>
                  <a:noFill/>
                </a:ln>
              </c15:spPr>
            </c:ext>
          </c:extLst>
        </c:dLbl>
      </c:pivotFmt>
      <c:pivotFmt>
        <c:idx val="9"/>
        <c:spPr>
          <a:solidFill>
            <a:schemeClr val="accent1"/>
          </a:solidFill>
          <a:ln w="25400">
            <a:solidFill>
              <a:schemeClr val="lt1"/>
            </a:solidFill>
          </a:ln>
          <a:effectLst/>
          <a:sp3d contourW="25400">
            <a:contourClr>
              <a:schemeClr val="lt1"/>
            </a:contourClr>
          </a:sp3d>
        </c:spPr>
      </c:pivotFmt>
      <c:pivotFmt>
        <c:idx val="10"/>
        <c:spPr>
          <a:solidFill>
            <a:schemeClr val="accent1"/>
          </a:solidFill>
          <a:ln w="25400">
            <a:solidFill>
              <a:schemeClr val="lt1"/>
            </a:solidFill>
          </a:ln>
          <a:effectLst/>
          <a:sp3d contourW="25400">
            <a:contourClr>
              <a:schemeClr val="lt1"/>
            </a:contourClr>
          </a:sp3d>
        </c:spPr>
      </c:pivotFmt>
      <c:pivotFmt>
        <c:idx val="11"/>
        <c:spPr>
          <a:solidFill>
            <a:schemeClr val="accent1"/>
          </a:solidFill>
          <a:ln w="25400">
            <a:solidFill>
              <a:schemeClr val="lt1"/>
            </a:solidFill>
          </a:ln>
          <a:effectLst/>
          <a:sp3d contourW="25400">
            <a:contourClr>
              <a:schemeClr val="lt1"/>
            </a:contourClr>
          </a:sp3d>
        </c:spPr>
      </c:pivotFmt>
      <c:pivotFmt>
        <c:idx val="12"/>
        <c:spPr>
          <a:solidFill>
            <a:schemeClr val="accent1"/>
          </a:solidFill>
          <a:ln w="25400">
            <a:solidFill>
              <a:schemeClr val="lt1"/>
            </a:solidFill>
          </a:ln>
          <a:effectLst/>
          <a:sp3d contourW="25400">
            <a:contourClr>
              <a:schemeClr val="lt1"/>
            </a:contourClr>
          </a:sp3d>
        </c:spPr>
      </c:pivotFmt>
      <c:pivotFmt>
        <c:idx val="13"/>
        <c:spPr>
          <a:solidFill>
            <a:schemeClr val="accent1"/>
          </a:solidFill>
          <a:ln w="25400">
            <a:solidFill>
              <a:schemeClr val="lt1"/>
            </a:solidFill>
          </a:ln>
          <a:effectLst/>
          <a:sp3d contourW="25400">
            <a:contourClr>
              <a:schemeClr val="lt1"/>
            </a:contourClr>
          </a:sp3d>
        </c:spPr>
      </c:pivotFmt>
      <c:pivotFmt>
        <c:idx val="14"/>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'Debt Cat - Current Debt'!$B$3</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A642-4C82-BCC5-F3BA4B5C215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A642-4C82-BCC5-F3BA4B5C215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A642-4C82-BCC5-F3BA4B5C2157}"/>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A642-4C82-BCC5-F3BA4B5C2157}"/>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A642-4C82-BCC5-F3BA4B5C2157}"/>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A642-4C82-BCC5-F3BA4B5C2157}"/>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chemeClr val="dk1">
                        <a:lumMod val="65000"/>
                        <a:lumOff val="35000"/>
                      </a:schemeClr>
                    </a:solidFill>
                    <a:latin typeface="+mn-lt"/>
                    <a:ea typeface="+mn-ea"/>
                    <a:cs typeface="+mn-cs"/>
                  </a:defRPr>
                </a:pPr>
                <a:endParaRPr lang="en-US"/>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'Debt Cat - Current Debt'!$A$4:$A$10</c:f>
              <c:strCache>
                <c:ptCount val="6"/>
                <c:pt idx="0">
                  <c:v>A - 0 - 19k</c:v>
                </c:pt>
                <c:pt idx="1">
                  <c:v>B - 20k - 39k</c:v>
                </c:pt>
                <c:pt idx="2">
                  <c:v>C - 40k - 59k</c:v>
                </c:pt>
                <c:pt idx="3">
                  <c:v>D - 60k -79k</c:v>
                </c:pt>
                <c:pt idx="4">
                  <c:v>E - 80k - 99k</c:v>
                </c:pt>
                <c:pt idx="5">
                  <c:v>F - 100k and above</c:v>
                </c:pt>
              </c:strCache>
            </c:strRef>
          </c:cat>
          <c:val>
            <c:numRef>
              <c:f>'Debt Cat - Current Debt'!$B$4:$B$10</c:f>
              <c:numCache>
                <c:formatCode>General</c:formatCode>
                <c:ptCount val="6"/>
                <c:pt idx="0">
                  <c:v>128000</c:v>
                </c:pt>
                <c:pt idx="1">
                  <c:v>467500</c:v>
                </c:pt>
                <c:pt idx="2">
                  <c:v>1412500</c:v>
                </c:pt>
                <c:pt idx="3">
                  <c:v>3972800</c:v>
                </c:pt>
                <c:pt idx="4">
                  <c:v>3490270</c:v>
                </c:pt>
                <c:pt idx="5">
                  <c:v>655380</c:v>
                </c:pt>
              </c:numCache>
            </c:numRef>
          </c:val>
          <c:extLst>
            <c:ext xmlns:c16="http://schemas.microsoft.com/office/drawing/2014/chart" uri="{C3380CC4-5D6E-409C-BE32-E72D297353CC}">
              <c16:uniqueId val="{0000000C-A642-4C82-BCC5-F3BA4B5C2157}"/>
            </c:ext>
          </c:extLst>
        </c:ser>
        <c:dLbls>
          <c:dLblPos val="bestFit"/>
          <c:showLegendKey val="0"/>
          <c:showVal val="1"/>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2540</xdr:colOff>
      <xdr:row>1</xdr:row>
      <xdr:rowOff>67734</xdr:rowOff>
    </xdr:from>
    <xdr:to>
      <xdr:col>7</xdr:col>
      <xdr:colOff>409575</xdr:colOff>
      <xdr:row>6</xdr:row>
      <xdr:rowOff>165100</xdr:rowOff>
    </xdr:to>
    <xdr:pic>
      <xdr:nvPicPr>
        <xdr:cNvPr id="2" name="Picture 1" descr="The Nigerian Institute of Architects">
          <a:extLst>
            <a:ext uri="{FF2B5EF4-FFF2-40B4-BE49-F238E27FC236}">
              <a16:creationId xmlns:a16="http://schemas.microsoft.com/office/drawing/2014/main" id="{C4F6AED1-2838-6DF0-B8C1-500366F42E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540" y="258234"/>
          <a:ext cx="3045460" cy="9641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2</xdr:row>
      <xdr:rowOff>0</xdr:rowOff>
    </xdr:from>
    <xdr:to>
      <xdr:col>21</xdr:col>
      <xdr:colOff>0</xdr:colOff>
      <xdr:row>14</xdr:row>
      <xdr:rowOff>0</xdr:rowOff>
    </xdr:to>
    <xdr:graphicFrame macro="">
      <xdr:nvGraphicFramePr>
        <xdr:cNvPr id="11" name="Chart 10">
          <a:extLst>
            <a:ext uri="{FF2B5EF4-FFF2-40B4-BE49-F238E27FC236}">
              <a16:creationId xmlns:a16="http://schemas.microsoft.com/office/drawing/2014/main" id="{DEF5A9DC-7CDD-4203-A03C-EC1D1A99B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15</xdr:row>
      <xdr:rowOff>0</xdr:rowOff>
    </xdr:from>
    <xdr:to>
      <xdr:col>21</xdr:col>
      <xdr:colOff>0</xdr:colOff>
      <xdr:row>29</xdr:row>
      <xdr:rowOff>65314</xdr:rowOff>
    </xdr:to>
    <xdr:graphicFrame macro="">
      <xdr:nvGraphicFramePr>
        <xdr:cNvPr id="12" name="Chart 11">
          <a:extLst>
            <a:ext uri="{FF2B5EF4-FFF2-40B4-BE49-F238E27FC236}">
              <a16:creationId xmlns:a16="http://schemas.microsoft.com/office/drawing/2014/main" id="{3A40AF77-E27E-41E0-9848-8D1B5B7CED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152399</xdr:colOff>
      <xdr:row>6</xdr:row>
      <xdr:rowOff>174172</xdr:rowOff>
    </xdr:from>
    <xdr:to>
      <xdr:col>8</xdr:col>
      <xdr:colOff>609599</xdr:colOff>
      <xdr:row>18</xdr:row>
      <xdr:rowOff>54430</xdr:rowOff>
    </xdr:to>
    <xdr:graphicFrame macro="">
      <xdr:nvGraphicFramePr>
        <xdr:cNvPr id="13" name="Chart 12">
          <a:extLst>
            <a:ext uri="{FF2B5EF4-FFF2-40B4-BE49-F238E27FC236}">
              <a16:creationId xmlns:a16="http://schemas.microsoft.com/office/drawing/2014/main" id="{17A8C363-07BF-46C8-B743-9FFA76D6D7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0</xdr:colOff>
      <xdr:row>20</xdr:row>
      <xdr:rowOff>0</xdr:rowOff>
    </xdr:from>
    <xdr:to>
      <xdr:col>9</xdr:col>
      <xdr:colOff>0</xdr:colOff>
      <xdr:row>31</xdr:row>
      <xdr:rowOff>1</xdr:rowOff>
    </xdr:to>
    <mc:AlternateContent xmlns:mc="http://schemas.openxmlformats.org/markup-compatibility/2006" xmlns:a14="http://schemas.microsoft.com/office/drawing/2010/main">
      <mc:Choice Requires="a14">
        <xdr:graphicFrame macro="">
          <xdr:nvGraphicFramePr>
            <xdr:cNvPr id="14" name="DEBT CATEGORY">
              <a:extLst>
                <a:ext uri="{FF2B5EF4-FFF2-40B4-BE49-F238E27FC236}">
                  <a16:creationId xmlns:a16="http://schemas.microsoft.com/office/drawing/2014/main" id="{A6240ADE-8B0D-489C-B9BA-8082508D2526}"/>
                </a:ext>
              </a:extLst>
            </xdr:cNvPr>
            <xdr:cNvGraphicFramePr/>
          </xdr:nvGraphicFramePr>
          <xdr:xfrm>
            <a:off x="0" y="0"/>
            <a:ext cx="0" cy="0"/>
          </xdr:xfrm>
          <a:graphic>
            <a:graphicData uri="http://schemas.microsoft.com/office/drawing/2010/slicer">
              <sle:slicer xmlns:sle="http://schemas.microsoft.com/office/drawing/2010/slicer" name="DEBT CATEGORY"/>
            </a:graphicData>
          </a:graphic>
        </xdr:graphicFrame>
      </mc:Choice>
      <mc:Fallback xmlns="">
        <xdr:sp macro="" textlink="">
          <xdr:nvSpPr>
            <xdr:cNvPr id="0" name=""/>
            <xdr:cNvSpPr>
              <a:spLocks noTextEdit="1"/>
            </xdr:cNvSpPr>
          </xdr:nvSpPr>
          <xdr:spPr>
            <a:xfrm>
              <a:off x="2786743" y="3603171"/>
              <a:ext cx="1828800" cy="204651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20</xdr:row>
      <xdr:rowOff>0</xdr:rowOff>
    </xdr:from>
    <xdr:to>
      <xdr:col>5</xdr:col>
      <xdr:colOff>0</xdr:colOff>
      <xdr:row>31</xdr:row>
      <xdr:rowOff>1</xdr:rowOff>
    </xdr:to>
    <mc:AlternateContent xmlns:mc="http://schemas.openxmlformats.org/markup-compatibility/2006" xmlns:a14="http://schemas.microsoft.com/office/drawing/2010/main">
      <mc:Choice Requires="a14">
        <xdr:graphicFrame macro="">
          <xdr:nvGraphicFramePr>
            <xdr:cNvPr id="17" name="CLASS">
              <a:extLst>
                <a:ext uri="{FF2B5EF4-FFF2-40B4-BE49-F238E27FC236}">
                  <a16:creationId xmlns:a16="http://schemas.microsoft.com/office/drawing/2014/main" id="{9C9C3C52-FED9-4C32-A24A-A496DCCA7D01}"/>
                </a:ext>
              </a:extLst>
            </xdr:cNvPr>
            <xdr:cNvGraphicFramePr/>
          </xdr:nvGraphicFramePr>
          <xdr:xfrm>
            <a:off x="0" y="0"/>
            <a:ext cx="0" cy="0"/>
          </xdr:xfrm>
          <a:graphic>
            <a:graphicData uri="http://schemas.microsoft.com/office/drawing/2010/slicer">
              <sle:slicer xmlns:sle="http://schemas.microsoft.com/office/drawing/2010/slicer" name="CLASS"/>
            </a:graphicData>
          </a:graphic>
        </xdr:graphicFrame>
      </mc:Choice>
      <mc:Fallback xmlns="">
        <xdr:sp macro="" textlink="">
          <xdr:nvSpPr>
            <xdr:cNvPr id="0" name=""/>
            <xdr:cNvSpPr>
              <a:spLocks noTextEdit="1"/>
            </xdr:cNvSpPr>
          </xdr:nvSpPr>
          <xdr:spPr>
            <a:xfrm>
              <a:off x="762000" y="3603171"/>
              <a:ext cx="1828800" cy="204651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M.S TEK" refreshedDate="45518.572705324077" createdVersion="8" refreshedVersion="8" minRefreshableVersion="3" recordCount="199" xr:uid="{65980629-311A-4D9E-915A-AF229BA7FEA1}">
  <cacheSource type="worksheet">
    <worksheetSource name="Table1"/>
  </cacheSource>
  <cacheFields count="9">
    <cacheField name="S/N" numFmtId="0">
      <sharedItems containsSemiMixedTypes="0" containsString="0" containsNumber="1" containsInteger="1" minValue="1" maxValue="199"/>
    </cacheField>
    <cacheField name="NAMES" numFmtId="0">
      <sharedItems/>
    </cacheField>
    <cacheField name="Reg No" numFmtId="0">
      <sharedItems count="199">
        <s v="NIA-AWK-001"/>
        <s v="NIA-AWK-002"/>
        <s v="NIA-AWK-003"/>
        <s v="NIA-AWK-004"/>
        <s v="NIA-AWK-005"/>
        <s v="NIA-AWK-006"/>
        <s v="NIA-AWK-007"/>
        <s v="NIA-AWK-008"/>
        <s v="NIA-AWK-009"/>
        <s v="NIA-AWK-010"/>
        <s v="NIA-AWK-011"/>
        <s v="NIA-AWK-012"/>
        <s v="NIA-AWK-013"/>
        <s v="NIA-AWK-014"/>
        <s v="NIA-AWK-015"/>
        <s v="NIA-AWK-016"/>
        <s v="NIA-AWK-017"/>
        <s v="NIA-AWK-018"/>
        <s v="NIA-AWK-019"/>
        <s v="NIA-AWK-020"/>
        <s v="NIA-AWK-021"/>
        <s v="NIA-AWK-022"/>
        <s v="NIA-AWK-023"/>
        <s v="NIA-AWK-024"/>
        <s v="NIA-AWK-025"/>
        <s v="NIA-AWK-026"/>
        <s v="NIA-AWK-027"/>
        <s v="NIA-AWK-028"/>
        <s v="NIA-AWK-029"/>
        <s v="NIA-AWK-030"/>
        <s v="NIA-AWK-031"/>
        <s v="NIA-AWK-032"/>
        <s v="NIA-AWK-033"/>
        <s v="NIA-AWK-034"/>
        <s v="NIA-AWK-035"/>
        <s v="NIA-AWK-036"/>
        <s v="NIA-AWK-037"/>
        <s v="NIA-AWK-038"/>
        <s v="NIA-AWK-039"/>
        <s v="NIA-AWK-040"/>
        <s v="NIA-AWK-041"/>
        <s v="NIA-AWK-042"/>
        <s v="NIA-AWK-043"/>
        <s v="NIA-AWK-044"/>
        <s v="NIA-AWK-045"/>
        <s v="NIA-AWK-046"/>
        <s v="NIA-AWK-047"/>
        <s v="NIA-AWK-048"/>
        <s v="NIA-AWK-049"/>
        <s v="NIA-AWK-050"/>
        <s v="NIA-AWK-051"/>
        <s v="NIA-AWK-052"/>
        <s v="NIA-AWK-053"/>
        <s v="NIA-AWK-054"/>
        <s v="NIA-AWK-055"/>
        <s v="NIA-AWK-056"/>
        <s v="NIA-AWK-057"/>
        <s v="NIA-AWK-058"/>
        <s v="NIA-AWK-059"/>
        <s v="NIA-AWK-060"/>
        <s v="NIA-AWK-061"/>
        <s v="NIA-AWK-062"/>
        <s v="NIA-AWK-063"/>
        <s v="NIA-AWK-064"/>
        <s v="NIA-AWK-065"/>
        <s v="NIA-AWK-066"/>
        <s v="NIA-AWK-067"/>
        <s v="NIA-AWK-068"/>
        <s v="NIA-AWK-069"/>
        <s v="NIA-AWK-070"/>
        <s v="NIA-AWK-071"/>
        <s v="NIA-AWK-072"/>
        <s v="NIA-AWK-073"/>
        <s v="NIA-AWK-074"/>
        <s v="NIA-AWK-075"/>
        <s v="NIA-AWK-076"/>
        <s v="NIA-AWK-077"/>
        <s v="NIA-AWK-078"/>
        <s v="NIA-AWK-079"/>
        <s v="NIA-AWK-080"/>
        <s v="NIA-AWK-081"/>
        <s v="NIA-AWK-082"/>
        <s v="NIA-AWK-083"/>
        <s v="NIA-AWK-084"/>
        <s v="NIA-AWK-085"/>
        <s v="NIA-AWK-086"/>
        <s v="NIA-AWK-087"/>
        <s v="NIA-AWK-088"/>
        <s v="NIA-AWK-089"/>
        <s v="NIA-AWK-090"/>
        <s v="NIA-AWK-091"/>
        <s v="NIA-AWK-092"/>
        <s v="NIA-AWK-093"/>
        <s v="NIA-AWK-094"/>
        <s v="NIA-AWK-095"/>
        <s v="NIA-AWK-096"/>
        <s v="NIA-AWK-097"/>
        <s v="NIA-AWK-098"/>
        <s v="NIA-AWK-099"/>
        <s v="NIA-AWK-100"/>
        <s v="NIA-AWK-101"/>
        <s v="NIA-AWK-102"/>
        <s v="NIA-AWK-103"/>
        <s v="NIA-AWK-104"/>
        <s v="NIA-AWK-105"/>
        <s v="NIA-AWK-106"/>
        <s v="NIA-AWK-107"/>
        <s v="NIA-AWK-108"/>
        <s v="NIA-AWK-109"/>
        <s v="NIA-AWK-110"/>
        <s v="NIA-AWK-111"/>
        <s v="NIA-AWK-112"/>
        <s v="NIA-AWK-113"/>
        <s v="NIA-AWK-114"/>
        <s v="NIA-AWK-115"/>
        <s v="NIA-AWK-116"/>
        <s v="NIA-AWK-117"/>
        <s v="NIA-AWK-118"/>
        <s v="NIA-AWK-119"/>
        <s v="NIA-AWK-120"/>
        <s v="NIA-AWK-121"/>
        <s v="NIA-AWK-122"/>
        <s v="NIA-AWK-123"/>
        <s v="NIA-AWK-124"/>
        <s v="NIA-AWK-125"/>
        <s v="NIA-AWK-126"/>
        <s v="NIA-AWK-127"/>
        <s v="NIA-AWK-128"/>
        <s v="NIA-AWK-129"/>
        <s v="NIA-AWK-130"/>
        <s v="NIA-AWK-131"/>
        <s v="NIA-AWK-132"/>
        <s v="NIA-AWK-133"/>
        <s v="NIA-AWK-134"/>
        <s v="NIA-AWK-135"/>
        <s v="NIA-AWK-136"/>
        <s v="NIA-AWK-137"/>
        <s v="NIA-AWK-138"/>
        <s v="NIA-AWK-139"/>
        <s v="NIA-AWK-140"/>
        <s v="NIA-AWK-141"/>
        <s v="NIA-AWK-142"/>
        <s v="NIA-AWK-143"/>
        <s v="NIA-AWK-144"/>
        <s v="NIA-AWK-145"/>
        <s v="NIA-AWK-146"/>
        <s v="NIA-AWK-147"/>
        <s v="NIA-AWK-148"/>
        <s v="NIA-AWK-149"/>
        <s v="NIA-AWK-150"/>
        <s v="NIA-AWK-151"/>
        <s v="NIA-AWK-152"/>
        <s v="NIA-AWK-153"/>
        <s v="NIA-AWK-154"/>
        <s v="NIA-AWK-155"/>
        <s v="NIA-AWK-156"/>
        <s v="NIA-AWK-157"/>
        <s v="NIA-AWK-158"/>
        <s v="NIA-AWK-159"/>
        <s v="NIA-AWK-160"/>
        <s v="NIA-AWK-161"/>
        <s v="NIA-AWK-162"/>
        <s v="NIA-AWK-163"/>
        <s v="NIA-AWK-164"/>
        <s v="NIA-AWK-165"/>
        <s v="NIA-AWK-166"/>
        <s v="NIA-AWK-167"/>
        <s v="NIA-AWK-168"/>
        <s v="NIA-AWK-169"/>
        <s v="NIA-AWK-170"/>
        <s v="NIA-AWK-171"/>
        <s v="NIA-AWK-172"/>
        <s v="NIA-AWK-173"/>
        <s v="NIA-AWK-174"/>
        <s v="NIA-AWK-175"/>
        <s v="NIA-AWK-176"/>
        <s v="NIA-AWK-177"/>
        <s v="NIA-AWK-178"/>
        <s v="NIA-AWK-179"/>
        <s v="NIA-AWK-180"/>
        <s v="NIA-AWK-181"/>
        <s v="NIA-AWK-182"/>
        <s v="NIA-AWK-183"/>
        <s v="NIA-AWK-184"/>
        <s v="NIA-AWK-185"/>
        <s v="NIA-AWK-186"/>
        <s v="NIA-AWK-187"/>
        <s v="NIA-AWK-188"/>
        <s v="NIA-AWK-189"/>
        <s v="NIA-AWK-190"/>
        <s v="NIA-AWK-191"/>
        <s v="NIA-AWK-192"/>
        <s v="NIA-AWK-193"/>
        <s v="NIA-AWK-194"/>
        <s v="NIA-AWK-195"/>
        <s v="NIA-AWK-196"/>
        <s v="NIA-AWK-197"/>
        <s v="NIA-AWK-198"/>
        <s v="NIA-AWK-199"/>
      </sharedItems>
    </cacheField>
    <cacheField name="PHONES" numFmtId="49">
      <sharedItems containsBlank="1"/>
    </cacheField>
    <cacheField name="CLASS" numFmtId="0">
      <sharedItems count="5">
        <s v="FELLOW"/>
        <s v="FULL"/>
        <s v="ASSOCIATE"/>
        <s v="GRAD"/>
        <s v="STUDENT"/>
      </sharedItems>
    </cacheField>
    <cacheField name="PREVIOUS DEBT" numFmtId="164">
      <sharedItems containsSemiMixedTypes="0" containsString="0" containsNumber="1" containsInteger="1" minValue="0" maxValue="120000"/>
    </cacheField>
    <cacheField name="2024 DUES" numFmtId="164">
      <sharedItems containsSemiMixedTypes="0" containsString="0" containsNumber="1" containsInteger="1" minValue="0" maxValue="13000"/>
    </cacheField>
    <cacheField name="CURRENT DEBT" numFmtId="164">
      <sharedItems containsSemiMixedTypes="0" containsString="0" containsNumber="1" containsInteger="1" minValue="0" maxValue="132000" count="92">
        <n v="81000"/>
        <n v="52000"/>
        <n v="54000"/>
        <n v="96000"/>
        <n v="104000"/>
        <n v="60000"/>
        <n v="85000"/>
        <n v="59000"/>
        <n v="81300"/>
        <n v="24000"/>
        <n v="0"/>
        <n v="63000"/>
        <n v="57000"/>
        <n v="79000"/>
        <n v="12000"/>
        <n v="36000"/>
        <n v="56000"/>
        <n v="71000"/>
        <n v="22000"/>
        <n v="61750"/>
        <n v="87000"/>
        <n v="78250"/>
        <n v="23000"/>
        <n v="67000"/>
        <n v="73500"/>
        <n v="43000"/>
        <n v="94500"/>
        <n v="42000"/>
        <n v="95000"/>
        <n v="39000"/>
        <n v="65500"/>
        <n v="68500"/>
        <n v="34500"/>
        <n v="132000"/>
        <n v="86500"/>
        <n v="88000"/>
        <n v="74500"/>
        <n v="90250"/>
        <n v="74000"/>
        <n v="70500"/>
        <n v="90850"/>
        <n v="69200"/>
        <n v="58000"/>
        <n v="10000"/>
        <n v="40000"/>
        <n v="60600"/>
        <n v="57500"/>
        <n v="85250"/>
        <n v="102750"/>
        <n v="90000"/>
        <n v="66500"/>
        <n v="66000"/>
        <n v="63500"/>
        <n v="70000"/>
        <n v="71500"/>
        <n v="81750"/>
        <n v="61500"/>
        <n v="45000"/>
        <n v="64000"/>
        <n v="72000"/>
        <n v="100280"/>
        <n v="65000"/>
        <n v="48000"/>
        <n v="80000"/>
        <n v="76000"/>
        <n v="92870"/>
        <n v="76500"/>
        <n v="96350"/>
        <n v="109350"/>
        <n v="94750"/>
        <n v="95500"/>
        <n v="90500"/>
        <n v="90650"/>
        <n v="82500"/>
        <n v="82000"/>
        <n v="92250"/>
        <n v="107000"/>
        <n v="98000"/>
        <n v="97000"/>
        <n v="85500"/>
        <n v="97500"/>
        <n v="78500"/>
        <n v="55000"/>
        <n v="41000"/>
        <n v="37000"/>
        <n v="53000"/>
        <n v="47000"/>
        <n v="32000"/>
        <n v="25000"/>
        <n v="11000"/>
        <n v="29000"/>
        <n v="35000"/>
      </sharedItems>
    </cacheField>
    <cacheField name="DEBT CATEGORY" numFmtId="164">
      <sharedItems count="6">
        <s v="E - 80k - 99k"/>
        <s v="C - 40k - 59k"/>
        <s v="F - 100k and above"/>
        <s v="D - 60k -79k"/>
        <s v="B - 20k - 39k"/>
        <s v="A - 0 - 19k"/>
      </sharedItems>
    </cacheField>
  </cacheFields>
  <extLst>
    <ext xmlns:x14="http://schemas.microsoft.com/office/spreadsheetml/2009/9/main" uri="{725AE2AE-9491-48be-B2B4-4EB974FC3084}">
      <x14:pivotCacheDefinition pivotCacheId="102988329"/>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9">
  <r>
    <n v="1"/>
    <s v="ARC. AGULUKA E.T."/>
    <x v="0"/>
    <s v="08037014041"/>
    <x v="0"/>
    <n v="68000"/>
    <n v="13000"/>
    <x v="0"/>
    <x v="0"/>
  </r>
  <r>
    <n v="2"/>
    <s v="ARC. ONWUASONYA S.M"/>
    <x v="1"/>
    <s v="08033222437"/>
    <x v="0"/>
    <n v="39000"/>
    <n v="13000"/>
    <x v="1"/>
    <x v="1"/>
  </r>
  <r>
    <n v="3"/>
    <s v="ARC. ODUCHE D.O"/>
    <x v="2"/>
    <s v="08038753899"/>
    <x v="0"/>
    <n v="41000"/>
    <n v="13000"/>
    <x v="2"/>
    <x v="1"/>
  </r>
  <r>
    <n v="4"/>
    <s v="ARC. DON IFEJIKA"/>
    <x v="3"/>
    <s v="07062892005"/>
    <x v="0"/>
    <n v="83000"/>
    <n v="13000"/>
    <x v="3"/>
    <x v="0"/>
  </r>
  <r>
    <n v="5"/>
    <s v="ARC. ADIMORAH GABRIEL"/>
    <x v="4"/>
    <s v="08033102212"/>
    <x v="0"/>
    <n v="91000"/>
    <n v="13000"/>
    <x v="4"/>
    <x v="2"/>
  </r>
  <r>
    <n v="6"/>
    <s v="ARC. IFEANYI NNAOBI"/>
    <x v="5"/>
    <s v="08033225404"/>
    <x v="0"/>
    <n v="47000"/>
    <n v="13000"/>
    <x v="5"/>
    <x v="3"/>
  </r>
  <r>
    <n v="7"/>
    <s v="ARC. IKEKPEAZU FELIX OSITA"/>
    <x v="6"/>
    <s v="08038315859"/>
    <x v="0"/>
    <n v="68000"/>
    <n v="13000"/>
    <x v="0"/>
    <x v="0"/>
  </r>
  <r>
    <n v="8"/>
    <s v="ARC. IBEKWE ANTHONY "/>
    <x v="7"/>
    <s v="08025188080"/>
    <x v="0"/>
    <n v="72000"/>
    <n v="13000"/>
    <x v="6"/>
    <x v="0"/>
  </r>
  <r>
    <n v="9"/>
    <s v="ARC. OKPALA PETER O."/>
    <x v="8"/>
    <s v="08033251533"/>
    <x v="1"/>
    <n v="47000"/>
    <n v="12000"/>
    <x v="7"/>
    <x v="1"/>
  </r>
  <r>
    <n v="10"/>
    <s v="ARC. OSITA PAUL OKAFOR"/>
    <x v="9"/>
    <s v="08033737519"/>
    <x v="1"/>
    <n v="69300"/>
    <n v="12000"/>
    <x v="8"/>
    <x v="0"/>
  </r>
  <r>
    <n v="11"/>
    <s v="ARC. ONYENETO CHIKE "/>
    <x v="10"/>
    <s v="08033604241"/>
    <x v="1"/>
    <n v="12000"/>
    <n v="12000"/>
    <x v="9"/>
    <x v="4"/>
  </r>
  <r>
    <n v="12"/>
    <s v="ARC. VEN CHUCKS OKOLI G. "/>
    <x v="11"/>
    <s v="08033094092"/>
    <x v="2"/>
    <n v="0"/>
    <n v="0"/>
    <x v="10"/>
    <x v="5"/>
  </r>
  <r>
    <n v="13"/>
    <s v="ARC. AMOBI NWAFOR"/>
    <x v="12"/>
    <s v="08085751764"/>
    <x v="1"/>
    <n v="51000"/>
    <n v="12000"/>
    <x v="11"/>
    <x v="3"/>
  </r>
  <r>
    <n v="14"/>
    <s v="ARC. OKAFOR IWUCHUKWU"/>
    <x v="13"/>
    <s v="08035440745"/>
    <x v="1"/>
    <n v="45000"/>
    <n v="12000"/>
    <x v="12"/>
    <x v="1"/>
  </r>
  <r>
    <n v="15"/>
    <s v="ARC. MADUABUM ANTHONY"/>
    <x v="14"/>
    <s v="08184745687"/>
    <x v="1"/>
    <n v="12000"/>
    <n v="12000"/>
    <x v="9"/>
    <x v="4"/>
  </r>
  <r>
    <n v="16"/>
    <s v="ARC. OKEREKE IYKE OBIORA"/>
    <x v="15"/>
    <s v="08036676348"/>
    <x v="1"/>
    <n v="67000"/>
    <n v="12000"/>
    <x v="13"/>
    <x v="3"/>
  </r>
  <r>
    <n v="17"/>
    <s v="ARC. NNAMAKA NZEWI U."/>
    <x v="16"/>
    <s v="08030586165"/>
    <x v="2"/>
    <n v="0"/>
    <n v="12000"/>
    <x v="14"/>
    <x v="5"/>
  </r>
  <r>
    <n v="18"/>
    <s v="ARC. OKAFOR IKPECHUKWU"/>
    <x v="17"/>
    <s v="08035440745"/>
    <x v="2"/>
    <n v="0"/>
    <n v="12000"/>
    <x v="14"/>
    <x v="5"/>
  </r>
  <r>
    <n v="19"/>
    <s v="ARC. OKEKE ZEL. B. N."/>
    <x v="18"/>
    <s v="07081131065"/>
    <x v="1"/>
    <n v="24000"/>
    <n v="12000"/>
    <x v="15"/>
    <x v="4"/>
  </r>
  <r>
    <n v="20"/>
    <s v="ARC. OKORIE VALENTINE MMUO. "/>
    <x v="19"/>
    <s v="08037146431"/>
    <x v="2"/>
    <n v="1000"/>
    <n v="11000"/>
    <x v="14"/>
    <x v="5"/>
  </r>
  <r>
    <n v="21"/>
    <s v="ARC. UMEH N. NKEMAKONAM"/>
    <x v="20"/>
    <s v="08038240819"/>
    <x v="1"/>
    <n v="44000"/>
    <n v="12000"/>
    <x v="16"/>
    <x v="1"/>
  </r>
  <r>
    <n v="22"/>
    <s v="ARC. ONWUDIEGWU EXPIE E."/>
    <x v="21"/>
    <s v="08036686270"/>
    <x v="2"/>
    <n v="60000"/>
    <n v="11000"/>
    <x v="17"/>
    <x v="3"/>
  </r>
  <r>
    <n v="23"/>
    <s v="ARC. EKUME AMAECHI N. D."/>
    <x v="22"/>
    <s v="08033204162"/>
    <x v="2"/>
    <n v="11000"/>
    <n v="11000"/>
    <x v="18"/>
    <x v="4"/>
  </r>
  <r>
    <n v="24"/>
    <s v="ARC. IKE NWEKE BEN"/>
    <x v="23"/>
    <s v="080334173559"/>
    <x v="2"/>
    <n v="74000"/>
    <n v="11000"/>
    <x v="6"/>
    <x v="0"/>
  </r>
  <r>
    <n v="25"/>
    <s v="ARC. OBINNA AGBANUSI"/>
    <x v="24"/>
    <s v="08030913214"/>
    <x v="2"/>
    <n v="50750"/>
    <n v="11000"/>
    <x v="19"/>
    <x v="3"/>
  </r>
  <r>
    <n v="26"/>
    <s v="ARC. NWONU CYPRIAN S. N."/>
    <x v="25"/>
    <s v="08034645933"/>
    <x v="2"/>
    <n v="76000"/>
    <n v="11000"/>
    <x v="20"/>
    <x v="0"/>
  </r>
  <r>
    <n v="27"/>
    <s v="ARC. ONUORAH IKENNA MICHAEL "/>
    <x v="26"/>
    <s v="07032929306"/>
    <x v="1"/>
    <n v="10000"/>
    <n v="12000"/>
    <x v="18"/>
    <x v="4"/>
  </r>
  <r>
    <n v="28"/>
    <s v="ARC. OLUCHI IFEBI C."/>
    <x v="27"/>
    <s v="0803537208148"/>
    <x v="1"/>
    <n v="66250"/>
    <n v="12000"/>
    <x v="21"/>
    <x v="3"/>
  </r>
  <r>
    <n v="29"/>
    <s v="ARC. OBIANUJU MERIAN JONAS"/>
    <x v="28"/>
    <s v="08036055501"/>
    <x v="2"/>
    <n v="11000"/>
    <n v="12000"/>
    <x v="22"/>
    <x v="4"/>
  </r>
  <r>
    <n v="30"/>
    <s v="ARC. HON. IFEANYI OKOYE"/>
    <x v="29"/>
    <s v="08037208148"/>
    <x v="1"/>
    <n v="0"/>
    <n v="12000"/>
    <x v="14"/>
    <x v="5"/>
  </r>
  <r>
    <n v="31"/>
    <s v="ARC. ALAGO C. ANGELA"/>
    <x v="30"/>
    <s v="08129530682"/>
    <x v="1"/>
    <n v="55000"/>
    <n v="12000"/>
    <x v="23"/>
    <x v="3"/>
  </r>
  <r>
    <n v="32"/>
    <s v="ARC. EKENE EZEOKAFOR J."/>
    <x v="31"/>
    <s v="08063760612"/>
    <x v="2"/>
    <n v="62500"/>
    <n v="11000"/>
    <x v="24"/>
    <x v="3"/>
  </r>
  <r>
    <n v="33"/>
    <s v="ARC. UMEADI MATTHEW U."/>
    <x v="32"/>
    <s v="08038538151"/>
    <x v="2"/>
    <n v="52000"/>
    <n v="11000"/>
    <x v="11"/>
    <x v="3"/>
  </r>
  <r>
    <n v="34"/>
    <s v="ARC. OBINNA DANIEL O."/>
    <x v="33"/>
    <s v="08033889428"/>
    <x v="1"/>
    <n v="31000"/>
    <n v="12000"/>
    <x v="25"/>
    <x v="1"/>
  </r>
  <r>
    <n v="35"/>
    <s v="ARC. ONWUGHALU EVERISTUS T."/>
    <x v="34"/>
    <s v="08036181628"/>
    <x v="2"/>
    <n v="83500"/>
    <n v="11000"/>
    <x v="26"/>
    <x v="0"/>
  </r>
  <r>
    <n v="36"/>
    <s v="ARC. OBI OKONKWO"/>
    <x v="35"/>
    <s v="08033449680"/>
    <x v="1"/>
    <n v="30000"/>
    <n v="12000"/>
    <x v="27"/>
    <x v="1"/>
  </r>
  <r>
    <n v="37"/>
    <s v="ARC. ILOUNO VINCENT"/>
    <x v="36"/>
    <s v="08033487582"/>
    <x v="1"/>
    <n v="83000"/>
    <n v="12000"/>
    <x v="28"/>
    <x v="0"/>
  </r>
  <r>
    <n v="38"/>
    <s v="ARC. UMUNNAKWE FRANCIS A."/>
    <x v="37"/>
    <s v="08066132012"/>
    <x v="3"/>
    <n v="75000"/>
    <n v="12000"/>
    <x v="20"/>
    <x v="0"/>
  </r>
  <r>
    <n v="39"/>
    <s v="ARC. OBIANWU RICHARD"/>
    <x v="38"/>
    <s v="08033433760"/>
    <x v="2"/>
    <n v="32000"/>
    <n v="10000"/>
    <x v="27"/>
    <x v="1"/>
  </r>
  <r>
    <n v="40"/>
    <s v="ARC. NNENNAYA KENNETH C."/>
    <x v="39"/>
    <s v="08064234155"/>
    <x v="2"/>
    <n v="28000"/>
    <n v="11000"/>
    <x v="29"/>
    <x v="4"/>
  </r>
  <r>
    <n v="41"/>
    <s v="ARC. IYIOGWUGWU I. ARINZE"/>
    <x v="40"/>
    <s v="08037364597"/>
    <x v="2"/>
    <n v="54500"/>
    <n v="11000"/>
    <x v="30"/>
    <x v="3"/>
  </r>
  <r>
    <n v="42"/>
    <s v="ARC. OKOYE IRVING IZUCHUKWU"/>
    <x v="41"/>
    <s v="08139045945"/>
    <x v="2"/>
    <n v="57500"/>
    <n v="11000"/>
    <x v="31"/>
    <x v="3"/>
  </r>
  <r>
    <n v="43"/>
    <s v="ARC. OKPALA CHUKWURAH"/>
    <x v="42"/>
    <s v="08033371485"/>
    <x v="1"/>
    <n v="22500"/>
    <n v="12000"/>
    <x v="32"/>
    <x v="4"/>
  </r>
  <r>
    <n v="44"/>
    <s v="ARC. UYANWUNE CHUKWUEMEKA P."/>
    <x v="43"/>
    <s v="08039574402"/>
    <x v="2"/>
    <n v="120000"/>
    <n v="12000"/>
    <x v="33"/>
    <x v="2"/>
  </r>
  <r>
    <n v="45"/>
    <s v="ARC. MBANEFO IKECHUKWU A."/>
    <x v="44"/>
    <s v="08069653743"/>
    <x v="1"/>
    <n v="75500"/>
    <n v="11000"/>
    <x v="34"/>
    <x v="0"/>
  </r>
  <r>
    <n v="46"/>
    <s v="ARC. MADUKA NKECHI C."/>
    <x v="45"/>
    <s v="08036623131"/>
    <x v="1"/>
    <n v="76000"/>
    <n v="12000"/>
    <x v="35"/>
    <x v="0"/>
  </r>
  <r>
    <n v="47"/>
    <s v="ARC. OBIEFUNA SOPURUCHI NICE"/>
    <x v="46"/>
    <s v="08067808440"/>
    <x v="1"/>
    <n v="0"/>
    <n v="12000"/>
    <x v="14"/>
    <x v="5"/>
  </r>
  <r>
    <n v="48"/>
    <s v="ARC. ONWUBIKO NWACHUKWU "/>
    <x v="47"/>
    <s v="08032633849"/>
    <x v="2"/>
    <n v="63500"/>
    <n v="11000"/>
    <x v="36"/>
    <x v="3"/>
  </r>
  <r>
    <n v="49"/>
    <s v="ARC. AKAOGU ANTHONY"/>
    <x v="48"/>
    <s v="08067702960"/>
    <x v="3"/>
    <n v="80250"/>
    <n v="10000"/>
    <x v="37"/>
    <x v="0"/>
  </r>
  <r>
    <n v="50"/>
    <s v="ARC. EJIABUKWA CHISOM"/>
    <x v="49"/>
    <s v="07030977101"/>
    <x v="1"/>
    <n v="62000"/>
    <n v="12000"/>
    <x v="38"/>
    <x v="3"/>
  </r>
  <r>
    <n v="51"/>
    <s v="ARC. ABAZUONU LYNDA C."/>
    <x v="50"/>
    <s v="08037842132"/>
    <x v="3"/>
    <n v="60500"/>
    <n v="10000"/>
    <x v="39"/>
    <x v="3"/>
  </r>
  <r>
    <n v="52"/>
    <s v="ARC. EZEODILI PASCHAL I."/>
    <x v="51"/>
    <s v="08033484478"/>
    <x v="2"/>
    <n v="79850"/>
    <n v="11000"/>
    <x v="40"/>
    <x v="0"/>
  </r>
  <r>
    <n v="53"/>
    <s v="ARC. OHAEGBU GODWIN P."/>
    <x v="52"/>
    <s v="07067936525"/>
    <x v="2"/>
    <n v="58200"/>
    <n v="11000"/>
    <x v="41"/>
    <x v="3"/>
  </r>
  <r>
    <n v="54"/>
    <s v="ARC. AGWU MICHAEL D. "/>
    <x v="53"/>
    <s v="08062784051"/>
    <x v="2"/>
    <n v="47000"/>
    <n v="11000"/>
    <x v="42"/>
    <x v="1"/>
  </r>
  <r>
    <n v="55"/>
    <s v="ARC. UZODIMMA DANIEL C. "/>
    <x v="54"/>
    <s v="07035501941 "/>
    <x v="3"/>
    <n v="0"/>
    <n v="10000"/>
    <x v="43"/>
    <x v="5"/>
  </r>
  <r>
    <n v="56"/>
    <s v="ARC. EZEOKONKWO RAPULUCHU"/>
    <x v="55"/>
    <s v="08066738917"/>
    <x v="2"/>
    <n v="29000"/>
    <n v="11000"/>
    <x v="44"/>
    <x v="1"/>
  </r>
  <r>
    <n v="57"/>
    <s v="ARC. OBI TOCHUKWU E."/>
    <x v="56"/>
    <s v="08066051656"/>
    <x v="2"/>
    <n v="49600"/>
    <n v="11000"/>
    <x v="45"/>
    <x v="3"/>
  </r>
  <r>
    <n v="58"/>
    <s v="ARC. OKPALA JAMES"/>
    <x v="57"/>
    <s v="08066051556"/>
    <x v="1"/>
    <n v="45500"/>
    <n v="12000"/>
    <x v="46"/>
    <x v="1"/>
  </r>
  <r>
    <n v="59"/>
    <s v="ARC. DIBUA BENJAMINE"/>
    <x v="58"/>
    <s v="09034722640"/>
    <x v="4"/>
    <n v="0"/>
    <n v="0"/>
    <x v="10"/>
    <x v="5"/>
  </r>
  <r>
    <n v="60"/>
    <s v="ARC. ANIEGBUNA AUGUSTINE"/>
    <x v="59"/>
    <s v="08033060821"/>
    <x v="1"/>
    <n v="0"/>
    <n v="12000"/>
    <x v="14"/>
    <x v="5"/>
  </r>
  <r>
    <n v="61"/>
    <s v="ARC. ONYEKA GEORGE OKONKWO"/>
    <x v="60"/>
    <s v="08069205316"/>
    <x v="3"/>
    <n v="75250"/>
    <n v="10000"/>
    <x v="47"/>
    <x v="0"/>
  </r>
  <r>
    <n v="62"/>
    <s v="ARC. MMO O, CHIGOZIE"/>
    <x v="61"/>
    <s v="09098500777"/>
    <x v="3"/>
    <n v="58500"/>
    <n v="10000"/>
    <x v="31"/>
    <x v="3"/>
  </r>
  <r>
    <n v="63"/>
    <s v="ARC. FRANCIS OKOYE "/>
    <x v="62"/>
    <s v="08038005065"/>
    <x v="3"/>
    <n v="92750"/>
    <n v="10000"/>
    <x v="48"/>
    <x v="2"/>
  </r>
  <r>
    <n v="64"/>
    <s v="ARC. EZENNIA A.I. STEPHEN"/>
    <x v="63"/>
    <s v="0803579987"/>
    <x v="2"/>
    <n v="79000"/>
    <n v="11000"/>
    <x v="49"/>
    <x v="0"/>
  </r>
  <r>
    <n v="65"/>
    <s v="ARC. OGBUGU CHINEDU"/>
    <x v="64"/>
    <s v="08069051860"/>
    <x v="2"/>
    <n v="79000"/>
    <n v="11000"/>
    <x v="49"/>
    <x v="0"/>
  </r>
  <r>
    <n v="66"/>
    <s v="ARC. CHIEMEKA GADDIEL "/>
    <x v="65"/>
    <s v="07068998603"/>
    <x v="4"/>
    <n v="0"/>
    <n v="0"/>
    <x v="10"/>
    <x v="5"/>
  </r>
  <r>
    <n v="67"/>
    <s v="ARC. EZE C. EMMANUEL"/>
    <x v="66"/>
    <s v="08033243717"/>
    <x v="3"/>
    <n v="56500"/>
    <n v="10000"/>
    <x v="50"/>
    <x v="3"/>
  </r>
  <r>
    <n v="68"/>
    <s v="ARC. OBIEFUNA ANTHONY"/>
    <x v="67"/>
    <s v="08064008830"/>
    <x v="2"/>
    <n v="63500"/>
    <n v="11000"/>
    <x v="36"/>
    <x v="3"/>
  </r>
  <r>
    <n v="69"/>
    <s v="ARC. EZEOKOYE COSMAS"/>
    <x v="68"/>
    <s v="08064310366"/>
    <x v="2"/>
    <n v="63500"/>
    <n v="11000"/>
    <x v="36"/>
    <x v="3"/>
  </r>
  <r>
    <n v="70"/>
    <s v="ARC. ONYEKWELU VIVIAN"/>
    <x v="69"/>
    <s v="08036228211"/>
    <x v="3"/>
    <n v="56000"/>
    <n v="10000"/>
    <x v="51"/>
    <x v="3"/>
  </r>
  <r>
    <n v="71"/>
    <s v="ARC. OJIAKO CHINYERE U."/>
    <x v="70"/>
    <s v="08060518586"/>
    <x v="3"/>
    <n v="56500"/>
    <n v="10000"/>
    <x v="50"/>
    <x v="3"/>
  </r>
  <r>
    <n v="72"/>
    <s v="ARC. IGWEGBE UZODIMMA "/>
    <x v="71"/>
    <s v="08037805431"/>
    <x v="2"/>
    <n v="52500"/>
    <n v="11000"/>
    <x v="52"/>
    <x v="3"/>
  </r>
  <r>
    <n v="73"/>
    <s v="ARC. SAM-BEST ENENDU"/>
    <x v="72"/>
    <s v="08033239818"/>
    <x v="2"/>
    <n v="59000"/>
    <n v="11000"/>
    <x v="53"/>
    <x v="3"/>
  </r>
  <r>
    <n v="74"/>
    <s v="ARC. EZEAGUBA CHIJIOKE"/>
    <x v="73"/>
    <s v="08137754876"/>
    <x v="4"/>
    <n v="0"/>
    <n v="0"/>
    <x v="10"/>
    <x v="5"/>
  </r>
  <r>
    <n v="75"/>
    <s v="ARC. JOYCE ABUTU"/>
    <x v="74"/>
    <s v="08032335478"/>
    <x v="3"/>
    <n v="56000"/>
    <n v="10000"/>
    <x v="51"/>
    <x v="3"/>
  </r>
  <r>
    <n v="76"/>
    <s v="ARC. JOHN REINFFORD TOCHUKWU"/>
    <x v="75"/>
    <s v="08133551695"/>
    <x v="4"/>
    <n v="0"/>
    <n v="0"/>
    <x v="10"/>
    <x v="5"/>
  </r>
  <r>
    <n v="77"/>
    <s v="ARC. OKEY INNOCENT EZEOBI"/>
    <x v="76"/>
    <s v="08033076518"/>
    <x v="1"/>
    <n v="0"/>
    <n v="12000"/>
    <x v="14"/>
    <x v="5"/>
  </r>
  <r>
    <n v="78"/>
    <s v="ARC. OBIJIOFOR MICHAEL "/>
    <x v="77"/>
    <s v="08160344566"/>
    <x v="3"/>
    <n v="56500"/>
    <n v="10000"/>
    <x v="50"/>
    <x v="3"/>
  </r>
  <r>
    <n v="79"/>
    <s v="ARC. OKOYE MATTHAIAS CHIBUZOR"/>
    <x v="78"/>
    <s v="08064668120"/>
    <x v="2"/>
    <n v="60500"/>
    <n v="11000"/>
    <x v="54"/>
    <x v="3"/>
  </r>
  <r>
    <n v="80"/>
    <s v="ARC. EBUZOEME OGECHUKWU"/>
    <x v="79"/>
    <s v="08030889109"/>
    <x v="2"/>
    <n v="59500"/>
    <n v="11000"/>
    <x v="39"/>
    <x v="3"/>
  </r>
  <r>
    <n v="81"/>
    <s v="ARC. OKONKWO ALEXANDER"/>
    <x v="80"/>
    <s v="08167846577"/>
    <x v="4"/>
    <n v="0"/>
    <n v="0"/>
    <x v="10"/>
    <x v="5"/>
  </r>
  <r>
    <n v="82"/>
    <s v="ARC. EZEKWEKA JUDE"/>
    <x v="81"/>
    <s v="07037754876"/>
    <x v="4"/>
    <n v="0"/>
    <n v="0"/>
    <x v="10"/>
    <x v="5"/>
  </r>
  <r>
    <n v="83"/>
    <s v="ARC. ONUORAH VICTOR"/>
    <x v="82"/>
    <s v="08034294315"/>
    <x v="4"/>
    <n v="0"/>
    <n v="0"/>
    <x v="10"/>
    <x v="5"/>
  </r>
  <r>
    <n v="84"/>
    <s v="ARC. EZEOKWELUME CHIJIOKE"/>
    <x v="83"/>
    <s v="07036518964"/>
    <x v="2"/>
    <n v="57500"/>
    <n v="11000"/>
    <x v="31"/>
    <x v="3"/>
  </r>
  <r>
    <n v="85"/>
    <s v="ARC. NWABUIKE IKENNA "/>
    <x v="84"/>
    <s v="09038425458"/>
    <x v="3"/>
    <n v="47000"/>
    <n v="10000"/>
    <x v="12"/>
    <x v="1"/>
  </r>
  <r>
    <n v="86"/>
    <s v="ARC. MGBEMENA KINGSLEY"/>
    <x v="85"/>
    <s v="08034878032"/>
    <x v="2"/>
    <n v="63500"/>
    <n v="11000"/>
    <x v="36"/>
    <x v="3"/>
  </r>
  <r>
    <n v="87"/>
    <s v="ARC. GIDEON EZEDIMMA "/>
    <x v="86"/>
    <s v="08062939970"/>
    <x v="2"/>
    <n v="63500"/>
    <n v="11000"/>
    <x v="36"/>
    <x v="3"/>
  </r>
  <r>
    <n v="88"/>
    <s v="ARC. EZEKUTE ARINZE I."/>
    <x v="87"/>
    <s v="08063895201"/>
    <x v="2"/>
    <n v="69750"/>
    <n v="12000"/>
    <x v="55"/>
    <x v="0"/>
  </r>
  <r>
    <n v="89"/>
    <s v="ARC. AMAKA LOVETH"/>
    <x v="88"/>
    <s v="08069563852"/>
    <x v="3"/>
    <n v="51500"/>
    <n v="10000"/>
    <x v="56"/>
    <x v="3"/>
  </r>
  <r>
    <n v="90"/>
    <s v="ARC. NWACHUKWU CHIAMAKA"/>
    <x v="89"/>
    <s v="08035247840"/>
    <x v="4"/>
    <n v="0"/>
    <n v="0"/>
    <x v="10"/>
    <x v="5"/>
  </r>
  <r>
    <n v="91"/>
    <s v="ARC. OKECHUKWU SOPURU CALEB"/>
    <x v="90"/>
    <s v="08139406811"/>
    <x v="3"/>
    <n v="47000"/>
    <n v="10000"/>
    <x v="12"/>
    <x v="1"/>
  </r>
  <r>
    <n v="92"/>
    <s v="ARC. ONWUZULUIGBO CHIJIOKE"/>
    <x v="91"/>
    <s v="08139406811"/>
    <x v="2"/>
    <n v="34000"/>
    <n v="11000"/>
    <x v="57"/>
    <x v="1"/>
  </r>
  <r>
    <n v="93"/>
    <s v="ARC. EZEAMAKU IFECHUKWU"/>
    <x v="92"/>
    <s v="08060329864"/>
    <x v="4"/>
    <n v="0"/>
    <n v="0"/>
    <x v="10"/>
    <x v="5"/>
  </r>
  <r>
    <n v="94"/>
    <s v="ARC. OBI CHIAMAKA "/>
    <x v="93"/>
    <s v="08037586606"/>
    <x v="2"/>
    <n v="47000"/>
    <n v="11000"/>
    <x v="42"/>
    <x v="1"/>
  </r>
  <r>
    <n v="95"/>
    <s v="ARC. MBANUGO KELECHI"/>
    <x v="94"/>
    <s v="08033249428"/>
    <x v="1"/>
    <n v="67000"/>
    <n v="12000"/>
    <x v="13"/>
    <x v="3"/>
  </r>
  <r>
    <n v="96"/>
    <s v="ARC. CHUKWUKA CHINEDU E."/>
    <x v="95"/>
    <s v="07034795559"/>
    <x v="3"/>
    <n v="54000"/>
    <n v="10000"/>
    <x v="58"/>
    <x v="3"/>
  </r>
  <r>
    <n v="97"/>
    <s v="ARC. NWAWII CHIDIEBERE"/>
    <x v="96"/>
    <s v="08063979772"/>
    <x v="2"/>
    <n v="52000"/>
    <n v="11000"/>
    <x v="11"/>
    <x v="3"/>
  </r>
  <r>
    <n v="98"/>
    <s v="ARC. ONUOHA OBIOHA"/>
    <x v="97"/>
    <s v="08068056690"/>
    <x v="3"/>
    <n v="53000"/>
    <n v="10000"/>
    <x v="11"/>
    <x v="3"/>
  </r>
  <r>
    <n v="99"/>
    <s v="ARC. OKEREKE NDUBUISI M."/>
    <x v="98"/>
    <s v="09025524432"/>
    <x v="3"/>
    <n v="48000"/>
    <n v="10000"/>
    <x v="42"/>
    <x v="1"/>
  </r>
  <r>
    <n v="100"/>
    <s v="ARC.BABALOLA KEHINDE ZAC"/>
    <x v="99"/>
    <s v="08132543928"/>
    <x v="2"/>
    <n v="49000"/>
    <n v="11000"/>
    <x v="5"/>
    <x v="3"/>
  </r>
  <r>
    <n v="101"/>
    <s v="ARC. OWOLABI SHITTU"/>
    <x v="100"/>
    <s v="08036773486"/>
    <x v="2"/>
    <n v="61000"/>
    <n v="11000"/>
    <x v="59"/>
    <x v="3"/>
  </r>
  <r>
    <n v="102"/>
    <s v="ARC. NWAFOR IFEOMA"/>
    <x v="101"/>
    <s v="08037911836"/>
    <x v="3"/>
    <n v="90280"/>
    <n v="10000"/>
    <x v="60"/>
    <x v="2"/>
  </r>
  <r>
    <n v="103"/>
    <s v="ARC. KENNETH N. ENEMUO"/>
    <x v="102"/>
    <s v="08061550827"/>
    <x v="3"/>
    <n v="57000"/>
    <n v="10000"/>
    <x v="23"/>
    <x v="3"/>
  </r>
  <r>
    <n v="104"/>
    <s v="ARC. UGWUTA M. EBUKA"/>
    <x v="103"/>
    <s v="08036626535"/>
    <x v="2"/>
    <n v="53000"/>
    <n v="11000"/>
    <x v="58"/>
    <x v="3"/>
  </r>
  <r>
    <n v="105"/>
    <s v="ARC. OKOLI RALUCHUKWU"/>
    <x v="104"/>
    <s v="07061887670"/>
    <x v="4"/>
    <n v="0"/>
    <n v="0"/>
    <x v="10"/>
    <x v="5"/>
  </r>
  <r>
    <n v="106"/>
    <s v="ARC. IJENU HENRY CHINEDU"/>
    <x v="105"/>
    <s v="07036684578"/>
    <x v="3"/>
    <n v="53000"/>
    <n v="10000"/>
    <x v="11"/>
    <x v="3"/>
  </r>
  <r>
    <n v="107"/>
    <s v="ARC. NWANGI ONYEMAECHI"/>
    <x v="106"/>
    <s v="08163497975"/>
    <x v="2"/>
    <n v="54000"/>
    <n v="11000"/>
    <x v="61"/>
    <x v="3"/>
  </r>
  <r>
    <n v="108"/>
    <s v="ARC. IFENJIKA KINGSLEY "/>
    <x v="107"/>
    <s v="08100055066"/>
    <x v="4"/>
    <n v="0"/>
    <n v="0"/>
    <x v="10"/>
    <x v="5"/>
  </r>
  <r>
    <n v="109"/>
    <s v="ARC. MBA PROMISE C."/>
    <x v="108"/>
    <s v="08161534693"/>
    <x v="4"/>
    <n v="0"/>
    <n v="0"/>
    <x v="10"/>
    <x v="5"/>
  </r>
  <r>
    <n v="110"/>
    <s v="ARC. NZE CHINEDU MATTHIAS "/>
    <x v="109"/>
    <s v="08162179790"/>
    <x v="4"/>
    <n v="0"/>
    <n v="0"/>
    <x v="10"/>
    <x v="5"/>
  </r>
  <r>
    <n v="111"/>
    <s v="ARC. OKANI ANTHONY"/>
    <x v="110"/>
    <s v="08169223993"/>
    <x v="4"/>
    <n v="0"/>
    <n v="0"/>
    <x v="10"/>
    <x v="5"/>
  </r>
  <r>
    <n v="112"/>
    <s v="ARC. IBEKWE DANIEL"/>
    <x v="111"/>
    <s v="08035118023"/>
    <x v="2"/>
    <n v="37000"/>
    <n v="11000"/>
    <x v="62"/>
    <x v="1"/>
  </r>
  <r>
    <n v="113"/>
    <s v="ARC. NWAFOR MIKE"/>
    <x v="112"/>
    <s v="08033105553"/>
    <x v="1"/>
    <n v="68000"/>
    <n v="12000"/>
    <x v="63"/>
    <x v="0"/>
  </r>
  <r>
    <n v="114"/>
    <s v="ARC. ORAMU RAPHAEL"/>
    <x v="113"/>
    <s v="08063466120"/>
    <x v="3"/>
    <n v="66000"/>
    <n v="10000"/>
    <x v="64"/>
    <x v="3"/>
  </r>
  <r>
    <n v="115"/>
    <s v="ARC. NNAMA CHUKWUJEKWU"/>
    <x v="114"/>
    <s v="08034735592"/>
    <x v="3"/>
    <n v="82870"/>
    <n v="10000"/>
    <x v="65"/>
    <x v="0"/>
  </r>
  <r>
    <n v="116"/>
    <s v="ARC. OKOLI MARCEL"/>
    <x v="115"/>
    <s v="08039086025"/>
    <x v="3"/>
    <n v="66500"/>
    <n v="10000"/>
    <x v="66"/>
    <x v="3"/>
  </r>
  <r>
    <n v="117"/>
    <s v="ARC. ONWELUZO SAMUEL"/>
    <x v="116"/>
    <s v="08037123486"/>
    <x v="2"/>
    <n v="85350"/>
    <n v="11000"/>
    <x v="67"/>
    <x v="0"/>
  </r>
  <r>
    <n v="118"/>
    <s v="ARC. OBI ARINZE PATRICK"/>
    <x v="117"/>
    <s v="08033598642"/>
    <x v="2"/>
    <n v="98350"/>
    <n v="11000"/>
    <x v="68"/>
    <x v="2"/>
  </r>
  <r>
    <n v="119"/>
    <s v="ARC. EMEKA MMADUBEZE"/>
    <x v="118"/>
    <s v="08037516059"/>
    <x v="2"/>
    <n v="83750"/>
    <n v="11000"/>
    <x v="69"/>
    <x v="0"/>
  </r>
  <r>
    <n v="120"/>
    <s v="ARC. NWAFOR EMEKA"/>
    <x v="119"/>
    <s v="08037274520"/>
    <x v="2"/>
    <n v="84500"/>
    <n v="11000"/>
    <x v="70"/>
    <x v="0"/>
  </r>
  <r>
    <n v="121"/>
    <s v="ARC. IKWUEME ODINAKA F."/>
    <x v="120"/>
    <s v="08037668773"/>
    <x v="2"/>
    <n v="79500"/>
    <n v="11000"/>
    <x v="71"/>
    <x v="0"/>
  </r>
  <r>
    <n v="122"/>
    <s v="ARC. OKEKE ODUNUKWE"/>
    <x v="121"/>
    <s v="08037105054"/>
    <x v="2"/>
    <n v="69000"/>
    <n v="11000"/>
    <x v="63"/>
    <x v="0"/>
  </r>
  <r>
    <n v="123"/>
    <s v="ARC. ENECHUKWU CHUKWUEMEKA"/>
    <x v="122"/>
    <s v="08163736296"/>
    <x v="3"/>
    <n v="42000"/>
    <n v="10000"/>
    <x v="1"/>
    <x v="1"/>
  </r>
  <r>
    <n v="124"/>
    <s v="ARC. UDOKA OBIORAH"/>
    <x v="123"/>
    <s v="08033545296"/>
    <x v="2"/>
    <n v="79650"/>
    <n v="11000"/>
    <x v="72"/>
    <x v="0"/>
  </r>
  <r>
    <n v="125"/>
    <s v="ARC. NNADI C. FESTUS"/>
    <x v="124"/>
    <s v="08061550827"/>
    <x v="3"/>
    <n v="72500"/>
    <n v="10000"/>
    <x v="73"/>
    <x v="0"/>
  </r>
  <r>
    <n v="126"/>
    <s v="ARC. OKEKE CHARLSE"/>
    <x v="125"/>
    <m/>
    <x v="3"/>
    <n v="72000"/>
    <n v="10000"/>
    <x v="74"/>
    <x v="0"/>
  </r>
  <r>
    <n v="127"/>
    <s v="ARC. OBIEKWE BATH EMEKA"/>
    <x v="126"/>
    <m/>
    <x v="3"/>
    <n v="82250"/>
    <n v="10000"/>
    <x v="75"/>
    <x v="0"/>
  </r>
  <r>
    <n v="128"/>
    <s v="ARC. AROH MARTIN CHUKWUDI"/>
    <x v="127"/>
    <m/>
    <x v="3"/>
    <n v="64500"/>
    <n v="10000"/>
    <x v="36"/>
    <x v="3"/>
  </r>
  <r>
    <n v="129"/>
    <s v="ARC. UGWU PETER"/>
    <x v="128"/>
    <m/>
    <x v="3"/>
    <n v="64500"/>
    <n v="10000"/>
    <x v="36"/>
    <x v="3"/>
  </r>
  <r>
    <n v="130"/>
    <s v="ARC. UMEOJIRI-NAKA DONALD"/>
    <x v="129"/>
    <s v="09070071111"/>
    <x v="2"/>
    <n v="96000"/>
    <n v="11000"/>
    <x v="76"/>
    <x v="2"/>
  </r>
  <r>
    <n v="131"/>
    <s v="ARC. UDOKA OMEZIRI"/>
    <x v="130"/>
    <s v="08064923435"/>
    <x v="2"/>
    <n v="87000"/>
    <n v="11000"/>
    <x v="77"/>
    <x v="0"/>
  </r>
  <r>
    <n v="132"/>
    <s v="ARC. OKOYE KENNETH"/>
    <x v="131"/>
    <s v="08033121167"/>
    <x v="2"/>
    <n v="86000"/>
    <n v="11000"/>
    <x v="78"/>
    <x v="0"/>
  </r>
  <r>
    <n v="133"/>
    <s v="ARC. HENRY CHUCKS OZOEMENA"/>
    <x v="132"/>
    <s v="07035913653`"/>
    <x v="2"/>
    <n v="54000"/>
    <n v="11000"/>
    <x v="61"/>
    <x v="3"/>
  </r>
  <r>
    <n v="134"/>
    <s v="ARC. EZEONYEKA TITUS"/>
    <x v="133"/>
    <m/>
    <x v="2"/>
    <n v="74500"/>
    <n v="11000"/>
    <x v="79"/>
    <x v="0"/>
  </r>
  <r>
    <n v="135"/>
    <s v="ARC. ILEKA G. C."/>
    <x v="134"/>
    <s v="08081738798"/>
    <x v="1"/>
    <n v="85500"/>
    <n v="12000"/>
    <x v="80"/>
    <x v="0"/>
  </r>
  <r>
    <n v="136"/>
    <s v="ARC. OKOLUE IFEANYI"/>
    <x v="135"/>
    <m/>
    <x v="1"/>
    <n v="85500"/>
    <n v="12000"/>
    <x v="80"/>
    <x v="0"/>
  </r>
  <r>
    <n v="137"/>
    <s v="ARC. OJOMA JAMES E."/>
    <x v="136"/>
    <m/>
    <x v="1"/>
    <n v="83500"/>
    <n v="12000"/>
    <x v="70"/>
    <x v="0"/>
  </r>
  <r>
    <n v="138"/>
    <s v="ARC. UBAH CHIMAOBI"/>
    <x v="137"/>
    <s v="07037937714"/>
    <x v="1"/>
    <n v="83500"/>
    <n v="12000"/>
    <x v="70"/>
    <x v="0"/>
  </r>
  <r>
    <n v="139"/>
    <s v="ARC. ASOMADU CHINENYE"/>
    <x v="138"/>
    <s v="07036598851"/>
    <x v="1"/>
    <n v="83500"/>
    <n v="12000"/>
    <x v="70"/>
    <x v="0"/>
  </r>
  <r>
    <n v="140"/>
    <s v="ARC. NWABUEZE TOCHUKWU"/>
    <x v="139"/>
    <s v="08067813545"/>
    <x v="2"/>
    <n v="65500"/>
    <n v="11000"/>
    <x v="66"/>
    <x v="3"/>
  </r>
  <r>
    <n v="141"/>
    <s v="ARC. EMENIKE INNOCENT"/>
    <x v="140"/>
    <m/>
    <x v="2"/>
    <n v="67500"/>
    <n v="11000"/>
    <x v="81"/>
    <x v="3"/>
  </r>
  <r>
    <n v="142"/>
    <s v="ARC. NWOKEJI NNEKA HELEN"/>
    <x v="141"/>
    <m/>
    <x v="2"/>
    <n v="67500"/>
    <n v="11000"/>
    <x v="81"/>
    <x v="3"/>
  </r>
  <r>
    <n v="143"/>
    <s v="ARC. OKPALA P. UCHENNA"/>
    <x v="142"/>
    <s v="08062223977"/>
    <x v="2"/>
    <n v="67500"/>
    <n v="11000"/>
    <x v="81"/>
    <x v="3"/>
  </r>
  <r>
    <n v="144"/>
    <s v="ARC. OKEKE COSMAS"/>
    <x v="143"/>
    <m/>
    <x v="2"/>
    <n v="54000"/>
    <n v="11000"/>
    <x v="61"/>
    <x v="3"/>
  </r>
  <r>
    <n v="145"/>
    <s v="ARC. ONWUFOR IZUNNA"/>
    <x v="144"/>
    <s v="08032716436"/>
    <x v="2"/>
    <n v="70000"/>
    <n v="11000"/>
    <x v="0"/>
    <x v="0"/>
  </r>
  <r>
    <n v="146"/>
    <s v="ARC. OKOYE CHUCKS FELIX"/>
    <x v="145"/>
    <s v="08034180195"/>
    <x v="2"/>
    <n v="44000"/>
    <n v="11000"/>
    <x v="82"/>
    <x v="1"/>
  </r>
  <r>
    <n v="147"/>
    <s v="ARC. OBIONU PETERSON"/>
    <x v="146"/>
    <s v="07030699321"/>
    <x v="3"/>
    <n v="67500"/>
    <n v="11000"/>
    <x v="81"/>
    <x v="3"/>
  </r>
  <r>
    <n v="148"/>
    <s v="ARC. EZIKE FRANKLYNE C."/>
    <x v="147"/>
    <s v="08065209547"/>
    <x v="2"/>
    <n v="83500"/>
    <n v="11000"/>
    <x v="26"/>
    <x v="0"/>
  </r>
  <r>
    <n v="149"/>
    <s v="ARC. KENNETH MUOGBO"/>
    <x v="148"/>
    <s v="08033261412"/>
    <x v="2"/>
    <n v="65000"/>
    <n v="11000"/>
    <x v="64"/>
    <x v="3"/>
  </r>
  <r>
    <n v="150"/>
    <s v="ARC. CHINWEZE CHUKWUEMEKA"/>
    <x v="149"/>
    <s v="07035688301"/>
    <x v="2"/>
    <n v="41000"/>
    <n v="11000"/>
    <x v="1"/>
    <x v="1"/>
  </r>
  <r>
    <n v="151"/>
    <s v="ARC. NWEKE CHISOM"/>
    <x v="150"/>
    <s v="08037363629"/>
    <x v="2"/>
    <n v="53000"/>
    <n v="11000"/>
    <x v="58"/>
    <x v="3"/>
  </r>
  <r>
    <n v="152"/>
    <s v="ARC. OJUKWU STANLEY"/>
    <x v="151"/>
    <s v="08061206599"/>
    <x v="3"/>
    <n v="32000"/>
    <n v="10000"/>
    <x v="27"/>
    <x v="1"/>
  </r>
  <r>
    <n v="153"/>
    <s v="ARC. SUNMONU OYINDAMOLA "/>
    <x v="152"/>
    <s v="08066792327"/>
    <x v="2"/>
    <n v="41000"/>
    <n v="11000"/>
    <x v="1"/>
    <x v="1"/>
  </r>
  <r>
    <n v="154"/>
    <s v="ARC. EZEOBELE CHINONSO S. "/>
    <x v="153"/>
    <s v="08033566591"/>
    <x v="3"/>
    <n v="31000"/>
    <n v="10000"/>
    <x v="83"/>
    <x v="1"/>
  </r>
  <r>
    <n v="155"/>
    <s v="ARC. IGWE AJULUCHUKWU"/>
    <x v="154"/>
    <s v="08163910357"/>
    <x v="2"/>
    <n v="29000"/>
    <n v="11000"/>
    <x v="44"/>
    <x v="1"/>
  </r>
  <r>
    <n v="156"/>
    <s v="ARC. NNAKWE PATRICK CHIDO"/>
    <x v="155"/>
    <s v="09037653610"/>
    <x v="3"/>
    <n v="27000"/>
    <n v="10000"/>
    <x v="84"/>
    <x v="4"/>
  </r>
  <r>
    <n v="157"/>
    <s v="ARC. CHUKWUEBUKA ANIEBO"/>
    <x v="156"/>
    <s v="07030053847"/>
    <x v="3"/>
    <n v="42000"/>
    <n v="10000"/>
    <x v="1"/>
    <x v="1"/>
  </r>
  <r>
    <n v="158"/>
    <s v="ARC. NWOBU GIDEON"/>
    <x v="157"/>
    <s v="09085251793"/>
    <x v="4"/>
    <n v="0"/>
    <n v="0"/>
    <x v="10"/>
    <x v="5"/>
  </r>
  <r>
    <n v="159"/>
    <s v="ARC. OGOCHUKWU ONELI"/>
    <x v="158"/>
    <s v="08064446789"/>
    <x v="2"/>
    <n v="42000"/>
    <n v="11000"/>
    <x v="85"/>
    <x v="1"/>
  </r>
  <r>
    <n v="160"/>
    <s v="ARC. UCHENDU G. CHIBUZO"/>
    <x v="159"/>
    <s v="08164320225"/>
    <x v="2"/>
    <n v="36000"/>
    <n v="11000"/>
    <x v="86"/>
    <x v="1"/>
  </r>
  <r>
    <n v="161"/>
    <s v="ARC. ONYEDIKA OKPALA"/>
    <x v="160"/>
    <m/>
    <x v="2"/>
    <n v="32000"/>
    <n v="11000"/>
    <x v="25"/>
    <x v="1"/>
  </r>
  <r>
    <n v="162"/>
    <s v="ARC. OKAFOR CALISTUS C."/>
    <x v="161"/>
    <s v="08138317134"/>
    <x v="2"/>
    <n v="61000"/>
    <n v="11000"/>
    <x v="59"/>
    <x v="3"/>
  </r>
  <r>
    <n v="163"/>
    <s v="ARC. PANTHELEON OSUNKWO"/>
    <x v="162"/>
    <s v="08022276422"/>
    <x v="2"/>
    <n v="65000"/>
    <n v="11000"/>
    <x v="64"/>
    <x v="3"/>
  </r>
  <r>
    <n v="164"/>
    <s v="ARC. IFEANYI ONYIDO"/>
    <x v="163"/>
    <s v="08033882308"/>
    <x v="3"/>
    <n v="22000"/>
    <n v="10000"/>
    <x v="87"/>
    <x v="4"/>
  </r>
  <r>
    <n v="165"/>
    <s v="ARC. EZEAMAKA ODINAKA I."/>
    <x v="164"/>
    <s v="07071067391"/>
    <x v="2"/>
    <n v="25000"/>
    <n v="11000"/>
    <x v="15"/>
    <x v="4"/>
  </r>
  <r>
    <n v="166"/>
    <s v="ARC. ANIAKOR UGOCHI CHI"/>
    <x v="165"/>
    <s v="08053344014"/>
    <x v="2"/>
    <n v="13000"/>
    <n v="12000"/>
    <x v="88"/>
    <x v="4"/>
  </r>
  <r>
    <n v="167"/>
    <s v="ARC. OSONWA E. CHINWE"/>
    <x v="166"/>
    <s v="08100438170"/>
    <x v="4"/>
    <n v="0"/>
    <n v="0"/>
    <x v="10"/>
    <x v="5"/>
  </r>
  <r>
    <n v="168"/>
    <s v="ARC. EGBOM PRAISE S."/>
    <x v="167"/>
    <s v="08164301916"/>
    <x v="4"/>
    <n v="0"/>
    <n v="0"/>
    <x v="10"/>
    <x v="5"/>
  </r>
  <r>
    <n v="169"/>
    <s v="ARC. ANIEBO JOHN-PAUL"/>
    <x v="168"/>
    <s v="09027603880"/>
    <x v="4"/>
    <n v="0"/>
    <n v="0"/>
    <x v="10"/>
    <x v="5"/>
  </r>
  <r>
    <n v="170"/>
    <s v="ARC. CHIBUZOR OKOLI"/>
    <x v="169"/>
    <s v="08036088129"/>
    <x v="2"/>
    <n v="0"/>
    <n v="11000"/>
    <x v="89"/>
    <x v="5"/>
  </r>
  <r>
    <n v="171"/>
    <s v="ARC. OKEARO ANTHONY O."/>
    <x v="170"/>
    <s v="08162202429"/>
    <x v="3"/>
    <n v="15000"/>
    <n v="10000"/>
    <x v="88"/>
    <x v="4"/>
  </r>
  <r>
    <n v="172"/>
    <s v="ARC. ONWUBUALILI SIMON O."/>
    <x v="171"/>
    <s v="08036764718"/>
    <x v="2"/>
    <n v="17000"/>
    <n v="12000"/>
    <x v="90"/>
    <x v="4"/>
  </r>
  <r>
    <n v="173"/>
    <s v="ARC. DR. BONS. OBIADI"/>
    <x v="172"/>
    <s v="08035203048"/>
    <x v="1"/>
    <n v="0"/>
    <n v="12000"/>
    <x v="14"/>
    <x v="5"/>
  </r>
  <r>
    <n v="174"/>
    <s v="ARC. IGBOEKWE KINGSLEY E."/>
    <x v="173"/>
    <s v="07032080300"/>
    <x v="3"/>
    <n v="25000"/>
    <n v="10000"/>
    <x v="91"/>
    <x v="4"/>
  </r>
  <r>
    <n v="175"/>
    <s v="ARC. EGBUDOM CHARSLE"/>
    <x v="174"/>
    <s v="08029974362"/>
    <x v="1"/>
    <n v="12000"/>
    <n v="12000"/>
    <x v="9"/>
    <x v="4"/>
  </r>
  <r>
    <n v="176"/>
    <s v="ARC. ONUIGWE VICTOR CHIDOZIE"/>
    <x v="175"/>
    <m/>
    <x v="2"/>
    <n v="0"/>
    <n v="11000"/>
    <x v="89"/>
    <x v="5"/>
  </r>
  <r>
    <n v="177"/>
    <s v="ARC. EZEJELUE JOHN CHINDINDU"/>
    <x v="176"/>
    <s v="09093151549"/>
    <x v="4"/>
    <n v="0"/>
    <n v="0"/>
    <x v="10"/>
    <x v="5"/>
  </r>
  <r>
    <n v="178"/>
    <s v="ARC. SURU EMMANUEL AYO"/>
    <x v="177"/>
    <s v="08107900948"/>
    <x v="4"/>
    <n v="0"/>
    <n v="0"/>
    <x v="10"/>
    <x v="5"/>
  </r>
  <r>
    <n v="179"/>
    <s v="ARC. EBUBECHUKWU OBIOHA C."/>
    <x v="178"/>
    <s v="080795808339"/>
    <x v="4"/>
    <n v="0"/>
    <n v="0"/>
    <x v="10"/>
    <x v="5"/>
  </r>
  <r>
    <n v="180"/>
    <s v="ARC. CHUKWUEBUKA REJOICE "/>
    <x v="179"/>
    <s v="09047354661"/>
    <x v="4"/>
    <n v="0"/>
    <n v="0"/>
    <x v="10"/>
    <x v="5"/>
  </r>
  <r>
    <n v="181"/>
    <s v="ARC. PAUL J. CHUKWUELOKE"/>
    <x v="180"/>
    <s v="07058454307"/>
    <x v="4"/>
    <n v="0"/>
    <n v="0"/>
    <x v="10"/>
    <x v="5"/>
  </r>
  <r>
    <n v="182"/>
    <s v="ARC. OKAFOR PRECIOUS KOSISO"/>
    <x v="181"/>
    <s v="08121533624"/>
    <x v="4"/>
    <n v="0"/>
    <n v="0"/>
    <x v="10"/>
    <x v="5"/>
  </r>
  <r>
    <n v="183"/>
    <s v="ARC. ONYENEKECHA BERNICE"/>
    <x v="182"/>
    <s v="09036055966"/>
    <x v="4"/>
    <n v="0"/>
    <n v="0"/>
    <x v="10"/>
    <x v="5"/>
  </r>
  <r>
    <n v="184"/>
    <s v="ARC. UZOAGBALA M. IFEAMAKA"/>
    <x v="183"/>
    <s v="08126338066"/>
    <x v="4"/>
    <n v="0"/>
    <n v="0"/>
    <x v="10"/>
    <x v="5"/>
  </r>
  <r>
    <n v="185"/>
    <s v="ARC. ONWULIRI NKONYE C."/>
    <x v="184"/>
    <s v="09060765920"/>
    <x v="4"/>
    <n v="0"/>
    <n v="0"/>
    <x v="10"/>
    <x v="5"/>
  </r>
  <r>
    <n v="186"/>
    <s v="ARC. ONOH DANIEL"/>
    <x v="185"/>
    <s v="08024619402"/>
    <x v="4"/>
    <n v="0"/>
    <n v="0"/>
    <x v="10"/>
    <x v="5"/>
  </r>
  <r>
    <n v="187"/>
    <s v="ARC. ODIKA VICTOR SOMTO"/>
    <x v="186"/>
    <s v="07048477178"/>
    <x v="4"/>
    <n v="0"/>
    <n v="0"/>
    <x v="10"/>
    <x v="5"/>
  </r>
  <r>
    <n v="188"/>
    <s v="ARC. IBEH CHIANAKA"/>
    <x v="187"/>
    <s v="08068203780"/>
    <x v="4"/>
    <n v="0"/>
    <n v="0"/>
    <x v="10"/>
    <x v="5"/>
  </r>
  <r>
    <n v="189"/>
    <s v="ARC. CHIBOGU C. TILDA"/>
    <x v="188"/>
    <s v="09150710482"/>
    <x v="4"/>
    <n v="0"/>
    <n v="0"/>
    <x v="10"/>
    <x v="5"/>
  </r>
  <r>
    <n v="190"/>
    <s v="ARC. AZUBUIKE CHIBUIKE C. "/>
    <x v="189"/>
    <s v="09061352892"/>
    <x v="4"/>
    <n v="0"/>
    <n v="0"/>
    <x v="10"/>
    <x v="5"/>
  </r>
  <r>
    <n v="191"/>
    <s v="ARC. OGBUAGU IFEANYI E."/>
    <x v="190"/>
    <s v="08168299917"/>
    <x v="4"/>
    <n v="0"/>
    <n v="0"/>
    <x v="10"/>
    <x v="5"/>
  </r>
  <r>
    <n v="192"/>
    <s v="ARC. CHUKWUFULIKE OBIANUJU"/>
    <x v="191"/>
    <s v="09150852552"/>
    <x v="4"/>
    <n v="0"/>
    <n v="0"/>
    <x v="10"/>
    <x v="5"/>
  </r>
  <r>
    <n v="193"/>
    <s v="ARC. AKAMETALU CHRISTIAN "/>
    <x v="192"/>
    <s v="08068502115"/>
    <x v="4"/>
    <n v="0"/>
    <n v="0"/>
    <x v="10"/>
    <x v="5"/>
  </r>
  <r>
    <n v="194"/>
    <s v="ARC. VICTORIAL U."/>
    <x v="193"/>
    <s v="07061694751"/>
    <x v="4"/>
    <n v="0"/>
    <n v="0"/>
    <x v="10"/>
    <x v="5"/>
  </r>
  <r>
    <n v="195"/>
    <s v="ARC. GOODNESS U. K"/>
    <x v="194"/>
    <s v="09075460080"/>
    <x v="4"/>
    <n v="0"/>
    <n v="0"/>
    <x v="10"/>
    <x v="5"/>
  </r>
  <r>
    <n v="196"/>
    <s v="ARC. IGBUNEME C. H"/>
    <x v="195"/>
    <s v="09073714559"/>
    <x v="4"/>
    <n v="0"/>
    <n v="0"/>
    <x v="10"/>
    <x v="5"/>
  </r>
  <r>
    <n v="197"/>
    <s v="ARC. CHISOM V."/>
    <x v="196"/>
    <s v="07033840887"/>
    <x v="4"/>
    <n v="0"/>
    <n v="0"/>
    <x v="10"/>
    <x v="5"/>
  </r>
  <r>
    <n v="198"/>
    <s v="ARC. IKE CHUKWUMAOBIM"/>
    <x v="197"/>
    <s v="08146490553"/>
    <x v="4"/>
    <n v="0"/>
    <n v="0"/>
    <x v="10"/>
    <x v="5"/>
  </r>
  <r>
    <n v="199"/>
    <s v="ARC. OLI EMMANUEL"/>
    <x v="198"/>
    <s v="07033144612"/>
    <x v="4"/>
    <n v="0"/>
    <n v="0"/>
    <x v="10"/>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42CD124-F942-425D-9A2F-0B0789C482A5}" name="Class Cat - Current Debt"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8">
  <location ref="A3:B9" firstHeaderRow="1" firstDataRow="1" firstDataCol="1"/>
  <pivotFields count="9">
    <pivotField showAll="0"/>
    <pivotField showAll="0"/>
    <pivotField showAll="0"/>
    <pivotField showAll="0"/>
    <pivotField axis="axisRow" showAll="0">
      <items count="6">
        <item x="2"/>
        <item x="0"/>
        <item x="1"/>
        <item x="3"/>
        <item x="4"/>
        <item t="default"/>
      </items>
    </pivotField>
    <pivotField numFmtId="164" showAll="0"/>
    <pivotField numFmtId="164" showAll="0"/>
    <pivotField dataField="1" numFmtId="164" showAll="0">
      <items count="93">
        <item x="10"/>
        <item x="43"/>
        <item x="89"/>
        <item x="14"/>
        <item x="18"/>
        <item x="22"/>
        <item x="9"/>
        <item x="88"/>
        <item x="90"/>
        <item x="87"/>
        <item x="32"/>
        <item x="91"/>
        <item x="15"/>
        <item x="84"/>
        <item x="29"/>
        <item x="44"/>
        <item x="83"/>
        <item x="27"/>
        <item x="25"/>
        <item x="57"/>
        <item x="86"/>
        <item x="62"/>
        <item x="1"/>
        <item x="85"/>
        <item x="2"/>
        <item x="82"/>
        <item x="16"/>
        <item x="12"/>
        <item x="46"/>
        <item x="42"/>
        <item x="7"/>
        <item x="5"/>
        <item x="45"/>
        <item x="56"/>
        <item x="19"/>
        <item x="11"/>
        <item x="52"/>
        <item x="58"/>
        <item x="61"/>
        <item x="30"/>
        <item x="51"/>
        <item x="50"/>
        <item x="23"/>
        <item x="31"/>
        <item x="41"/>
        <item x="53"/>
        <item x="39"/>
        <item x="17"/>
        <item x="54"/>
        <item x="59"/>
        <item x="24"/>
        <item x="38"/>
        <item x="36"/>
        <item x="64"/>
        <item x="66"/>
        <item x="21"/>
        <item x="81"/>
        <item x="13"/>
        <item x="63"/>
        <item x="0"/>
        <item x="8"/>
        <item x="55"/>
        <item x="74"/>
        <item x="73"/>
        <item x="6"/>
        <item x="47"/>
        <item x="79"/>
        <item x="34"/>
        <item x="20"/>
        <item x="35"/>
        <item x="49"/>
        <item x="37"/>
        <item x="71"/>
        <item x="72"/>
        <item x="40"/>
        <item x="75"/>
        <item x="65"/>
        <item x="26"/>
        <item x="69"/>
        <item x="28"/>
        <item x="70"/>
        <item x="3"/>
        <item x="67"/>
        <item x="78"/>
        <item x="80"/>
        <item x="77"/>
        <item x="60"/>
        <item x="48"/>
        <item x="4"/>
        <item x="76"/>
        <item x="68"/>
        <item x="33"/>
        <item t="default"/>
      </items>
    </pivotField>
    <pivotField showAll="0">
      <items count="7">
        <item x="5"/>
        <item x="4"/>
        <item x="1"/>
        <item x="3"/>
        <item x="0"/>
        <item x="2"/>
        <item t="default"/>
      </items>
    </pivotField>
  </pivotFields>
  <rowFields count="1">
    <field x="4"/>
  </rowFields>
  <rowItems count="6">
    <i>
      <x/>
    </i>
    <i>
      <x v="1"/>
    </i>
    <i>
      <x v="2"/>
    </i>
    <i>
      <x v="3"/>
    </i>
    <i>
      <x v="4"/>
    </i>
    <i t="grand">
      <x/>
    </i>
  </rowItems>
  <colItems count="1">
    <i/>
  </colItems>
  <dataFields count="1">
    <dataField name="Sum of CURRENT DEBT" fld="7" baseField="0" baseItem="0"/>
  </dataFields>
  <formats count="1">
    <format dxfId="0">
      <pivotArea grandRow="1" outline="0" collapsedLevelsAreSubtotals="1" fieldPosition="0"/>
    </format>
  </formats>
  <chartFormats count="1">
    <chartFormat chart="7"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9BB49CF-F62E-4E22-A4C8-6BA4BFE6F2BD}" name="Debt Cat - Current Debt"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B10" firstHeaderRow="1" firstDataRow="1" firstDataCol="1"/>
  <pivotFields count="9">
    <pivotField showAll="0"/>
    <pivotField showAll="0"/>
    <pivotField showAll="0"/>
    <pivotField showAll="0"/>
    <pivotField showAll="0">
      <items count="6">
        <item x="2"/>
        <item x="0"/>
        <item x="1"/>
        <item x="3"/>
        <item x="4"/>
        <item t="default"/>
      </items>
    </pivotField>
    <pivotField numFmtId="164" showAll="0"/>
    <pivotField numFmtId="164" showAll="0"/>
    <pivotField dataField="1" numFmtId="164" showAll="0"/>
    <pivotField axis="axisRow" showAll="0">
      <items count="7">
        <item x="5"/>
        <item x="4"/>
        <item x="1"/>
        <item x="3"/>
        <item x="0"/>
        <item x="2"/>
        <item t="default"/>
      </items>
    </pivotField>
  </pivotFields>
  <rowFields count="1">
    <field x="8"/>
  </rowFields>
  <rowItems count="7">
    <i>
      <x/>
    </i>
    <i>
      <x v="1"/>
    </i>
    <i>
      <x v="2"/>
    </i>
    <i>
      <x v="3"/>
    </i>
    <i>
      <x v="4"/>
    </i>
    <i>
      <x v="5"/>
    </i>
    <i t="grand">
      <x/>
    </i>
  </rowItems>
  <colItems count="1">
    <i/>
  </colItems>
  <dataFields count="1">
    <dataField name="Sum of CURRENT DEBT" fld="7" baseField="0" baseItem="0"/>
  </dataFields>
  <chartFormats count="7">
    <chartFormat chart="4" format="8" series="1">
      <pivotArea type="data" outline="0" fieldPosition="0">
        <references count="1">
          <reference field="4294967294" count="1" selected="0">
            <x v="0"/>
          </reference>
        </references>
      </pivotArea>
    </chartFormat>
    <chartFormat chart="4" format="9">
      <pivotArea type="data" outline="0" fieldPosition="0">
        <references count="2">
          <reference field="4294967294" count="1" selected="0">
            <x v="0"/>
          </reference>
          <reference field="8" count="1" selected="0">
            <x v="0"/>
          </reference>
        </references>
      </pivotArea>
    </chartFormat>
    <chartFormat chart="4" format="10">
      <pivotArea type="data" outline="0" fieldPosition="0">
        <references count="2">
          <reference field="4294967294" count="1" selected="0">
            <x v="0"/>
          </reference>
          <reference field="8" count="1" selected="0">
            <x v="1"/>
          </reference>
        </references>
      </pivotArea>
    </chartFormat>
    <chartFormat chart="4" format="11">
      <pivotArea type="data" outline="0" fieldPosition="0">
        <references count="2">
          <reference field="4294967294" count="1" selected="0">
            <x v="0"/>
          </reference>
          <reference field="8" count="1" selected="0">
            <x v="2"/>
          </reference>
        </references>
      </pivotArea>
    </chartFormat>
    <chartFormat chart="4" format="12">
      <pivotArea type="data" outline="0" fieldPosition="0">
        <references count="2">
          <reference field="4294967294" count="1" selected="0">
            <x v="0"/>
          </reference>
          <reference field="8" count="1" selected="0">
            <x v="3"/>
          </reference>
        </references>
      </pivotArea>
    </chartFormat>
    <chartFormat chart="4" format="13">
      <pivotArea type="data" outline="0" fieldPosition="0">
        <references count="2">
          <reference field="4294967294" count="1" selected="0">
            <x v="0"/>
          </reference>
          <reference field="8" count="1" selected="0">
            <x v="4"/>
          </reference>
        </references>
      </pivotArea>
    </chartFormat>
    <chartFormat chart="4" format="14">
      <pivotArea type="data" outline="0" fieldPosition="0">
        <references count="2">
          <reference field="4294967294" count="1" selected="0">
            <x v="0"/>
          </reference>
          <reference field="8"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E5BA1AF-AE36-4083-8F40-AA03911F49B0}" name="Class Cat - Current Debt"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2">
  <location ref="A3:B9" firstHeaderRow="1" firstDataRow="1" firstDataCol="1"/>
  <pivotFields count="9">
    <pivotField showAll="0"/>
    <pivotField showAll="0"/>
    <pivotField axis="axisRow" dataField="1" showAll="0">
      <items count="20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t="default"/>
      </items>
    </pivotField>
    <pivotField showAll="0"/>
    <pivotField axis="axisRow" showAll="0">
      <items count="6">
        <item sd="0" x="2"/>
        <item sd="0" x="0"/>
        <item sd="0" x="1"/>
        <item sd="0" x="3"/>
        <item sd="0" x="4"/>
        <item t="default"/>
      </items>
    </pivotField>
    <pivotField numFmtId="164" showAll="0"/>
    <pivotField numFmtId="164" showAll="0"/>
    <pivotField numFmtId="164" showAll="0"/>
    <pivotField showAll="0">
      <items count="7">
        <item x="5"/>
        <item x="4"/>
        <item x="1"/>
        <item x="3"/>
        <item x="0"/>
        <item x="2"/>
        <item t="default"/>
      </items>
    </pivotField>
  </pivotFields>
  <rowFields count="2">
    <field x="4"/>
    <field x="2"/>
  </rowFields>
  <rowItems count="6">
    <i>
      <x/>
    </i>
    <i>
      <x v="1"/>
    </i>
    <i>
      <x v="2"/>
    </i>
    <i>
      <x v="3"/>
    </i>
    <i>
      <x v="4"/>
    </i>
    <i t="grand">
      <x/>
    </i>
  </rowItems>
  <colItems count="1">
    <i/>
  </colItems>
  <dataFields count="1">
    <dataField name="Count of Reg No" fld="2" subtotal="count" baseField="0" baseItem="0"/>
  </dataFields>
  <chartFormats count="1">
    <chartFormat chart="7"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BT_CATEGORY" xr10:uid="{9D700B51-EE13-4511-B3C7-6E40CDDD59EA}" sourceName="DEBT CATEGORY">
  <pivotTables>
    <pivotTable tabId="7" name="Class Cat - Current Debt"/>
    <pivotTable tabId="8" name="Debt Cat - Current Debt"/>
    <pivotTable tabId="9" name="Class Cat - Current Debt"/>
  </pivotTables>
  <data>
    <tabular pivotCacheId="102988329">
      <items count="6">
        <i x="5" s="1"/>
        <i x="4" s="1"/>
        <i x="1" s="1"/>
        <i x="3"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LASS" xr10:uid="{A4D4B24F-CD89-4B4C-ACFF-EE9B48643B16}" sourceName="CLASS">
  <pivotTables>
    <pivotTable tabId="7" name="Class Cat - Current Debt"/>
    <pivotTable tabId="8" name="Debt Cat - Current Debt"/>
    <pivotTable tabId="9" name="Class Cat - Current Debt"/>
  </pivotTables>
  <data>
    <tabular pivotCacheId="102988329">
      <items count="5">
        <i x="2" s="1"/>
        <i x="0" s="1"/>
        <i x="1" s="1"/>
        <i x="3" s="1"/>
        <i x="4"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EBT CATEGORY" xr10:uid="{B682DF81-6C41-48F5-8D26-6CFF1C32CA9D}" cache="Slicer_DEBT_CATEGORY" caption="DEBT CATEGORY" rowHeight="234950"/>
  <slicer name="CLASS" xr10:uid="{0CB0F9BE-5D50-431D-A1C0-3C38D0B3DE3A}" cache="Slicer_CLASS" caption="CLASS"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68D2131-2FB4-41FD-8A70-DEAC4AE3697B}" name="Table1" displayName="Table1" ref="B1:L169" totalsRowShown="0" headerRowDxfId="17">
  <autoFilter ref="B1:L169" xr:uid="{368D2131-2FB4-41FD-8A70-DEAC4AE3697B}"/>
  <tableColumns count="11">
    <tableColumn id="2" xr3:uid="{79D713D8-B022-49E9-8F30-213527003671}" name="NAMES"/>
    <tableColumn id="9" xr3:uid="{4ECBD50A-3C10-4543-90E8-20646129DA85}" name="REG. No."/>
    <tableColumn id="1" xr3:uid="{30A14DE2-F165-41BB-9EDF-D043F0EF7A41}" name="GENDER"/>
    <tableColumn id="3" xr3:uid="{8230E7E1-7FBA-4394-8F7A-22DC0CE6AC11}" name="PHONE No."/>
    <tableColumn id="5" xr3:uid="{3433B6D4-2949-407F-BC6A-A8B604F9A0EE}" name="CLASS" dataDxfId="16" totalsRowDxfId="15"/>
    <tableColumn id="4" xr3:uid="{55F56880-0BC3-448F-B1C7-10A42E9A9AC6}" name="PLACE OF WORK" dataDxfId="14" totalsRowDxfId="13"/>
    <tableColumn id="11" xr3:uid="{FF3AF2F0-087B-4898-A6F4-1C82F3F50E33}" name="SECTOR" dataDxfId="12" totalsRowDxfId="11"/>
    <tableColumn id="6" xr3:uid="{F1AD8F46-1240-4113-A09D-230041DCE84D}" name="PREVIOUS DEBT" dataDxfId="10" totalsRowDxfId="9"/>
    <tableColumn id="7" xr3:uid="{E688DFFC-8C5F-43DB-A5E6-023CDCB1CC4E}" name="2024 DUES" dataDxfId="8" totalsRowDxfId="7"/>
    <tableColumn id="8" xr3:uid="{956646C1-2A01-4878-AF98-A8FF9827FCA3}" name="CURRENT DEBT" dataDxfId="6" totalsRowDxfId="5">
      <calculatedColumnFormula>I2+J2</calculatedColumnFormula>
    </tableColumn>
    <tableColumn id="10" xr3:uid="{A7D6D1BF-8457-4AC8-97D1-92A772FD4CC5}" name="DEBT CATEGORY"/>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01449B-EFCD-4BED-869F-1B5A5C2E2B17}" name="Table13" displayName="Table13" ref="A1:E46" totalsRowCount="1" headerRowDxfId="4">
  <autoFilter ref="A1:E45" xr:uid="{782FEE73-6E8B-4EB5-9948-C689C6D6DF0B}"/>
  <tableColumns count="5">
    <tableColumn id="2" xr3:uid="{5A2239C6-88BD-4A7B-B241-D58679B30459}" name="NAMES"/>
    <tableColumn id="3" xr3:uid="{23A0C215-9768-4079-95DA-7659D3132E4E}" name="Reg No" totalsRowFunction="count"/>
    <tableColumn id="1" xr3:uid="{64B65A91-9E3F-4482-A7C8-88B6BDD838DA}" name="GENDER"/>
    <tableColumn id="4" xr3:uid="{42DA0A94-D85C-47AD-B511-CB8E6FC8A9C5}" name="PHONES" dataDxfId="3"/>
    <tableColumn id="5" xr3:uid="{2B306C35-0C0D-4CB3-B14E-F0A77E4AEDA5}" name="SCHOOL" dataDxfId="2" totalsRowDxfId="1"/>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D9C6B-5C21-42CB-88DF-7DD5222C974B}">
  <dimension ref="B1:V108"/>
  <sheetViews>
    <sheetView showGridLines="0" zoomScale="70" zoomScaleNormal="70" workbookViewId="0">
      <selection activeCell="W18" sqref="W18"/>
    </sheetView>
  </sheetViews>
  <sheetFormatPr defaultRowHeight="15" x14ac:dyDescent="0.25"/>
  <cols>
    <col min="2" max="2" width="2.140625" customWidth="1"/>
    <col min="6" max="6" width="2.85546875" customWidth="1"/>
    <col min="10" max="10" width="2.7109375" customWidth="1"/>
    <col min="11" max="11" width="4.85546875" customWidth="1"/>
    <col min="14" max="14" width="3.28515625" customWidth="1"/>
    <col min="15" max="15" width="17" customWidth="1"/>
    <col min="16" max="16" width="3.42578125" customWidth="1"/>
    <col min="17" max="17" width="9.5703125" customWidth="1"/>
    <col min="19" max="19" width="3.42578125" customWidth="1"/>
    <col min="20" max="20" width="16.7109375" customWidth="1"/>
    <col min="21" max="21" width="4.140625" customWidth="1"/>
    <col min="22" max="22" width="3.42578125" customWidth="1"/>
  </cols>
  <sheetData>
    <row r="1" spans="2:22" ht="15.75" thickBot="1" x14ac:dyDescent="0.3"/>
    <row r="2" spans="2:22" ht="11.45" customHeight="1" x14ac:dyDescent="0.25">
      <c r="B2" s="5"/>
      <c r="C2" s="6"/>
      <c r="D2" s="6"/>
      <c r="E2" s="6"/>
      <c r="F2" s="6"/>
      <c r="G2" s="6"/>
      <c r="H2" s="6"/>
      <c r="I2" s="6"/>
      <c r="J2" s="6"/>
      <c r="K2" s="6"/>
      <c r="L2" s="6"/>
      <c r="M2" s="6"/>
      <c r="N2" s="6"/>
      <c r="O2" s="6"/>
      <c r="P2" s="6"/>
      <c r="Q2" s="6"/>
      <c r="R2" s="6"/>
      <c r="S2" s="6"/>
      <c r="T2" s="6"/>
      <c r="U2" s="6"/>
      <c r="V2" s="7"/>
    </row>
    <row r="3" spans="2:22" x14ac:dyDescent="0.25">
      <c r="B3" s="8"/>
      <c r="V3" s="9"/>
    </row>
    <row r="4" spans="2:22" x14ac:dyDescent="0.25">
      <c r="B4" s="8"/>
      <c r="V4" s="9"/>
    </row>
    <row r="5" spans="2:22" x14ac:dyDescent="0.25">
      <c r="B5" s="8"/>
      <c r="V5" s="9"/>
    </row>
    <row r="6" spans="2:22" x14ac:dyDescent="0.25">
      <c r="B6" s="8"/>
      <c r="V6" s="9"/>
    </row>
    <row r="7" spans="2:22" x14ac:dyDescent="0.25">
      <c r="B7" s="8"/>
      <c r="V7" s="9"/>
    </row>
    <row r="8" spans="2:22" x14ac:dyDescent="0.25">
      <c r="B8" s="8"/>
      <c r="V8" s="9"/>
    </row>
    <row r="9" spans="2:22" x14ac:dyDescent="0.25">
      <c r="B9" s="8"/>
      <c r="V9" s="9"/>
    </row>
    <row r="10" spans="2:22" x14ac:dyDescent="0.25">
      <c r="B10" s="8"/>
      <c r="V10" s="9"/>
    </row>
    <row r="11" spans="2:22" x14ac:dyDescent="0.25">
      <c r="B11" s="8"/>
      <c r="V11" s="9"/>
    </row>
    <row r="12" spans="2:22" x14ac:dyDescent="0.25">
      <c r="B12" s="8"/>
      <c r="V12" s="9"/>
    </row>
    <row r="13" spans="2:22" x14ac:dyDescent="0.25">
      <c r="B13" s="8"/>
      <c r="V13" s="9"/>
    </row>
    <row r="14" spans="2:22" x14ac:dyDescent="0.25">
      <c r="B14" s="8"/>
      <c r="V14" s="9"/>
    </row>
    <row r="15" spans="2:22" x14ac:dyDescent="0.25">
      <c r="B15" s="8"/>
      <c r="V15" s="9"/>
    </row>
    <row r="16" spans="2:22" x14ac:dyDescent="0.25">
      <c r="B16" s="8"/>
      <c r="V16" s="9"/>
    </row>
    <row r="17" spans="2:22" ht="9.6" customHeight="1" x14ac:dyDescent="0.25">
      <c r="B17" s="8"/>
      <c r="V17" s="9"/>
    </row>
    <row r="18" spans="2:22" x14ac:dyDescent="0.25">
      <c r="B18" s="8"/>
      <c r="V18" s="9"/>
    </row>
    <row r="19" spans="2:22" x14ac:dyDescent="0.25">
      <c r="B19" s="8"/>
      <c r="V19" s="9"/>
    </row>
    <row r="20" spans="2:22" x14ac:dyDescent="0.25">
      <c r="B20" s="8"/>
      <c r="V20" s="9"/>
    </row>
    <row r="21" spans="2:22" x14ac:dyDescent="0.25">
      <c r="B21" s="8"/>
      <c r="V21" s="9"/>
    </row>
    <row r="22" spans="2:22" x14ac:dyDescent="0.25">
      <c r="B22" s="8"/>
      <c r="V22" s="9"/>
    </row>
    <row r="23" spans="2:22" x14ac:dyDescent="0.25">
      <c r="B23" s="8"/>
      <c r="V23" s="9"/>
    </row>
    <row r="24" spans="2:22" x14ac:dyDescent="0.25">
      <c r="B24" s="8"/>
      <c r="V24" s="9"/>
    </row>
    <row r="25" spans="2:22" x14ac:dyDescent="0.25">
      <c r="B25" s="8"/>
      <c r="V25" s="9"/>
    </row>
    <row r="26" spans="2:22" x14ac:dyDescent="0.25">
      <c r="B26" s="8"/>
      <c r="V26" s="9"/>
    </row>
    <row r="27" spans="2:22" x14ac:dyDescent="0.25">
      <c r="B27" s="8"/>
      <c r="V27" s="9"/>
    </row>
    <row r="28" spans="2:22" x14ac:dyDescent="0.25">
      <c r="B28" s="8"/>
      <c r="V28" s="9"/>
    </row>
    <row r="29" spans="2:22" x14ac:dyDescent="0.25">
      <c r="B29" s="8"/>
      <c r="V29" s="9"/>
    </row>
    <row r="30" spans="2:22" ht="15.75" thickBot="1" x14ac:dyDescent="0.3">
      <c r="B30" s="8"/>
      <c r="V30" s="9"/>
    </row>
    <row r="31" spans="2:22" x14ac:dyDescent="0.25">
      <c r="B31" s="8"/>
      <c r="K31" s="5"/>
      <c r="L31" s="6"/>
      <c r="M31" s="6"/>
      <c r="N31" s="6"/>
      <c r="O31" s="6"/>
      <c r="P31" s="6"/>
      <c r="Q31" s="6"/>
      <c r="R31" s="6"/>
      <c r="S31" s="6"/>
      <c r="T31" s="6"/>
      <c r="U31" s="7"/>
      <c r="V31" s="9"/>
    </row>
    <row r="32" spans="2:22" ht="15" customHeight="1" thickBot="1" x14ac:dyDescent="0.3">
      <c r="B32" s="8"/>
      <c r="K32" s="8"/>
      <c r="L32" s="26" t="s">
        <v>170</v>
      </c>
      <c r="M32" s="27"/>
      <c r="N32" s="15"/>
      <c r="O32" s="30" t="e">
        <f>'DATA SET'!#REF!</f>
        <v>#REF!</v>
      </c>
      <c r="Q32" s="26" t="s">
        <v>169</v>
      </c>
      <c r="R32" s="27"/>
      <c r="S32" s="13"/>
      <c r="T32" s="30" t="e">
        <f>'DATA SET'!#REF!</f>
        <v>#REF!</v>
      </c>
      <c r="U32" s="9"/>
      <c r="V32" s="9"/>
    </row>
    <row r="33" spans="2:22" ht="14.45" customHeight="1" x14ac:dyDescent="0.25">
      <c r="B33" s="8"/>
      <c r="C33" s="32" t="s">
        <v>171</v>
      </c>
      <c r="D33" s="33"/>
      <c r="E33" s="33"/>
      <c r="F33" s="17"/>
      <c r="G33" s="36" t="e">
        <f>'DATA SET'!#REF!</f>
        <v>#REF!</v>
      </c>
      <c r="H33" s="37"/>
      <c r="I33" s="38"/>
      <c r="K33" s="8"/>
      <c r="L33" s="28"/>
      <c r="M33" s="29"/>
      <c r="N33" s="16"/>
      <c r="O33" s="31"/>
      <c r="Q33" s="28"/>
      <c r="R33" s="29"/>
      <c r="S33" s="14"/>
      <c r="T33" s="31"/>
      <c r="U33" s="9"/>
      <c r="V33" s="9"/>
    </row>
    <row r="34" spans="2:22" ht="15.75" thickBot="1" x14ac:dyDescent="0.3">
      <c r="B34" s="8"/>
      <c r="C34" s="34"/>
      <c r="D34" s="35"/>
      <c r="E34" s="35"/>
      <c r="F34" s="18"/>
      <c r="G34" s="39"/>
      <c r="H34" s="40"/>
      <c r="I34" s="41"/>
      <c r="K34" s="10"/>
      <c r="L34" s="11"/>
      <c r="M34" s="11"/>
      <c r="N34" s="11"/>
      <c r="O34" s="11"/>
      <c r="P34" s="11"/>
      <c r="Q34" s="11"/>
      <c r="R34" s="11"/>
      <c r="S34" s="11"/>
      <c r="T34" s="11"/>
      <c r="U34" s="12"/>
      <c r="V34" s="9"/>
    </row>
    <row r="35" spans="2:22" ht="15.75" thickBot="1" x14ac:dyDescent="0.3">
      <c r="B35" s="10"/>
      <c r="C35" s="11"/>
      <c r="D35" s="11"/>
      <c r="E35" s="11"/>
      <c r="F35" s="11"/>
      <c r="G35" s="11"/>
      <c r="H35" s="11"/>
      <c r="I35" s="11"/>
      <c r="J35" s="11"/>
      <c r="K35" s="11"/>
      <c r="L35" s="11"/>
      <c r="M35" s="11"/>
      <c r="N35" s="11"/>
      <c r="O35" s="11"/>
      <c r="P35" s="11"/>
      <c r="Q35" s="11"/>
      <c r="R35" s="11"/>
      <c r="S35" s="11"/>
      <c r="T35" s="11"/>
      <c r="U35" s="11"/>
      <c r="V35" s="12"/>
    </row>
    <row r="108" spans="13:13" x14ac:dyDescent="0.25">
      <c r="M108" t="s">
        <v>168</v>
      </c>
    </row>
  </sheetData>
  <mergeCells count="6">
    <mergeCell ref="L32:M33"/>
    <mergeCell ref="O32:O33"/>
    <mergeCell ref="Q32:R33"/>
    <mergeCell ref="T32:T33"/>
    <mergeCell ref="C33:E34"/>
    <mergeCell ref="G33:I34"/>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A7CD-7209-46A8-A04E-29734E6F69FC}">
  <dimension ref="B1:L172"/>
  <sheetViews>
    <sheetView tabSelected="1" topLeftCell="A133" zoomScale="87" zoomScaleNormal="87" workbookViewId="0">
      <selection activeCell="G171" sqref="G171"/>
    </sheetView>
  </sheetViews>
  <sheetFormatPr defaultRowHeight="15" x14ac:dyDescent="0.25"/>
  <cols>
    <col min="1" max="1" width="5" customWidth="1"/>
    <col min="2" max="2" width="30.85546875" customWidth="1"/>
    <col min="3" max="3" width="14.140625" customWidth="1"/>
    <col min="4" max="4" width="12.28515625" customWidth="1"/>
    <col min="5" max="5" width="14.7109375" customWidth="1"/>
    <col min="6" max="6" width="15" style="23" customWidth="1"/>
    <col min="7" max="7" width="18.85546875" customWidth="1"/>
    <col min="8" max="8" width="10.42578125" bestFit="1" customWidth="1"/>
    <col min="9" max="9" width="17.28515625" customWidth="1"/>
    <col min="10" max="10" width="13.42578125" customWidth="1"/>
    <col min="11" max="11" width="17.42578125" style="4" customWidth="1"/>
    <col min="12" max="12" width="16.85546875" customWidth="1"/>
  </cols>
  <sheetData>
    <row r="1" spans="2:12" x14ac:dyDescent="0.25">
      <c r="B1" s="1" t="s">
        <v>0</v>
      </c>
      <c r="C1" s="1" t="s">
        <v>335</v>
      </c>
      <c r="D1" s="1" t="s">
        <v>191</v>
      </c>
      <c r="E1" s="1" t="s">
        <v>190</v>
      </c>
      <c r="F1" s="22" t="s">
        <v>1</v>
      </c>
      <c r="G1" s="1" t="s">
        <v>469</v>
      </c>
      <c r="H1" s="1" t="s">
        <v>470</v>
      </c>
      <c r="I1" s="1" t="s">
        <v>155</v>
      </c>
      <c r="J1" s="1" t="s">
        <v>156</v>
      </c>
      <c r="K1" s="19" t="s">
        <v>157</v>
      </c>
      <c r="L1" s="19" t="s">
        <v>192</v>
      </c>
    </row>
    <row r="2" spans="2:12" x14ac:dyDescent="0.25">
      <c r="B2" t="s">
        <v>2</v>
      </c>
      <c r="E2" s="24" t="s">
        <v>193</v>
      </c>
      <c r="F2" s="23" t="s">
        <v>3</v>
      </c>
      <c r="I2" s="2">
        <v>68000</v>
      </c>
      <c r="J2" s="2">
        <v>13000</v>
      </c>
      <c r="K2" s="20">
        <f>I2+J2</f>
        <v>81000</v>
      </c>
    </row>
    <row r="3" spans="2:12" x14ac:dyDescent="0.25">
      <c r="B3" t="s">
        <v>4</v>
      </c>
      <c r="E3" s="24" t="s">
        <v>194</v>
      </c>
      <c r="F3" s="23" t="s">
        <v>3</v>
      </c>
      <c r="I3" s="2">
        <v>39000</v>
      </c>
      <c r="J3" s="2">
        <v>13000</v>
      </c>
      <c r="K3" s="20">
        <f t="shared" ref="K3:K9" si="0">I3+J3</f>
        <v>52000</v>
      </c>
    </row>
    <row r="4" spans="2:12" x14ac:dyDescent="0.25">
      <c r="B4" t="s">
        <v>5</v>
      </c>
      <c r="E4" s="24" t="s">
        <v>195</v>
      </c>
      <c r="F4" s="23" t="s">
        <v>3</v>
      </c>
      <c r="I4" s="2">
        <v>41000</v>
      </c>
      <c r="J4" s="2">
        <v>13000</v>
      </c>
      <c r="K4" s="20">
        <f t="shared" si="0"/>
        <v>54000</v>
      </c>
    </row>
    <row r="5" spans="2:12" x14ac:dyDescent="0.25">
      <c r="B5" t="s">
        <v>6</v>
      </c>
      <c r="E5" s="24" t="s">
        <v>196</v>
      </c>
      <c r="F5" s="23" t="s">
        <v>3</v>
      </c>
      <c r="I5" s="2">
        <v>83000</v>
      </c>
      <c r="J5" s="2">
        <v>13000</v>
      </c>
      <c r="K5" s="20">
        <f t="shared" si="0"/>
        <v>96000</v>
      </c>
    </row>
    <row r="6" spans="2:12" x14ac:dyDescent="0.25">
      <c r="B6" t="s">
        <v>182</v>
      </c>
      <c r="E6" s="24" t="s">
        <v>197</v>
      </c>
      <c r="F6" s="23" t="s">
        <v>3</v>
      </c>
      <c r="I6" s="2">
        <v>0</v>
      </c>
      <c r="J6" s="2">
        <v>0</v>
      </c>
      <c r="K6" s="20">
        <f t="shared" si="0"/>
        <v>0</v>
      </c>
    </row>
    <row r="7" spans="2:12" x14ac:dyDescent="0.25">
      <c r="B7" t="s">
        <v>8</v>
      </c>
      <c r="E7" s="24" t="s">
        <v>198</v>
      </c>
      <c r="F7" s="23" t="s">
        <v>3</v>
      </c>
      <c r="I7" s="2">
        <v>47000</v>
      </c>
      <c r="J7" s="2">
        <v>13000</v>
      </c>
      <c r="K7" s="20">
        <f t="shared" si="0"/>
        <v>60000</v>
      </c>
    </row>
    <row r="8" spans="2:12" x14ac:dyDescent="0.25">
      <c r="B8" t="s">
        <v>7</v>
      </c>
      <c r="E8" s="24" t="s">
        <v>199</v>
      </c>
      <c r="F8" s="23" t="s">
        <v>3</v>
      </c>
      <c r="I8" s="2">
        <v>68000</v>
      </c>
      <c r="J8" s="2">
        <v>13000</v>
      </c>
      <c r="K8" s="20">
        <f t="shared" si="0"/>
        <v>81000</v>
      </c>
    </row>
    <row r="9" spans="2:12" x14ac:dyDescent="0.25">
      <c r="B9" t="s">
        <v>9</v>
      </c>
      <c r="E9" s="24" t="s">
        <v>200</v>
      </c>
      <c r="F9" s="23" t="s">
        <v>3</v>
      </c>
      <c r="I9" s="2">
        <v>72000</v>
      </c>
      <c r="J9" s="2">
        <v>13000</v>
      </c>
      <c r="K9" s="20">
        <f t="shared" si="0"/>
        <v>85000</v>
      </c>
    </row>
    <row r="10" spans="2:12" x14ac:dyDescent="0.25">
      <c r="B10" t="s">
        <v>184</v>
      </c>
      <c r="E10" s="24" t="s">
        <v>201</v>
      </c>
      <c r="F10" s="23" t="s">
        <v>3</v>
      </c>
      <c r="I10" s="2">
        <v>0</v>
      </c>
      <c r="J10" s="2">
        <v>0</v>
      </c>
      <c r="K10" s="20">
        <f>I10+J10</f>
        <v>0</v>
      </c>
    </row>
    <row r="11" spans="2:12" x14ac:dyDescent="0.25">
      <c r="B11" t="s">
        <v>74</v>
      </c>
      <c r="E11" s="24" t="s">
        <v>202</v>
      </c>
      <c r="F11" s="23" t="s">
        <v>3</v>
      </c>
      <c r="I11" s="2">
        <v>0</v>
      </c>
      <c r="J11" s="2">
        <v>0</v>
      </c>
      <c r="K11" s="20">
        <f>I11+J11</f>
        <v>0</v>
      </c>
    </row>
    <row r="12" spans="2:12" x14ac:dyDescent="0.25">
      <c r="B12" t="s">
        <v>152</v>
      </c>
      <c r="E12" s="24" t="s">
        <v>203</v>
      </c>
      <c r="F12" s="23" t="s">
        <v>3</v>
      </c>
      <c r="I12" s="2">
        <v>0</v>
      </c>
      <c r="J12" s="2">
        <v>0</v>
      </c>
      <c r="K12" s="20">
        <f>I12+J12</f>
        <v>0</v>
      </c>
    </row>
    <row r="13" spans="2:12" x14ac:dyDescent="0.25">
      <c r="B13" t="s">
        <v>183</v>
      </c>
      <c r="E13" s="24" t="s">
        <v>204</v>
      </c>
      <c r="F13" s="23" t="s">
        <v>3</v>
      </c>
      <c r="I13" s="2">
        <v>0</v>
      </c>
      <c r="J13" s="2">
        <v>0</v>
      </c>
      <c r="K13" s="20">
        <f>I13+J13</f>
        <v>0</v>
      </c>
    </row>
    <row r="14" spans="2:12" x14ac:dyDescent="0.25">
      <c r="B14" t="s">
        <v>11</v>
      </c>
      <c r="E14" s="24" t="s">
        <v>205</v>
      </c>
      <c r="F14" s="23" t="s">
        <v>10</v>
      </c>
      <c r="I14" s="2">
        <v>47000</v>
      </c>
      <c r="J14" s="2">
        <v>12000</v>
      </c>
      <c r="K14" s="20">
        <f t="shared" ref="K14:K68" si="1">I14+J14</f>
        <v>59000</v>
      </c>
    </row>
    <row r="15" spans="2:12" x14ac:dyDescent="0.25">
      <c r="B15" t="s">
        <v>12</v>
      </c>
      <c r="E15" s="24" t="s">
        <v>206</v>
      </c>
      <c r="F15" s="23" t="s">
        <v>10</v>
      </c>
      <c r="I15" s="2">
        <v>69300</v>
      </c>
      <c r="J15" s="2">
        <v>12000</v>
      </c>
      <c r="K15" s="20">
        <f t="shared" si="1"/>
        <v>81300</v>
      </c>
    </row>
    <row r="16" spans="2:12" x14ac:dyDescent="0.25">
      <c r="B16" t="s">
        <v>13</v>
      </c>
      <c r="E16" s="24" t="s">
        <v>207</v>
      </c>
      <c r="F16" s="23" t="s">
        <v>10</v>
      </c>
      <c r="I16" s="2">
        <v>12000</v>
      </c>
      <c r="J16" s="2">
        <v>12000</v>
      </c>
      <c r="K16" s="20">
        <f t="shared" si="1"/>
        <v>24000</v>
      </c>
    </row>
    <row r="17" spans="2:11" x14ac:dyDescent="0.25">
      <c r="B17" t="s">
        <v>14</v>
      </c>
      <c r="E17" s="24" t="s">
        <v>208</v>
      </c>
      <c r="F17" s="23" t="s">
        <v>15</v>
      </c>
      <c r="I17" s="2">
        <v>0</v>
      </c>
      <c r="J17" s="2">
        <v>0</v>
      </c>
      <c r="K17" s="20">
        <f t="shared" si="1"/>
        <v>0</v>
      </c>
    </row>
    <row r="18" spans="2:11" x14ac:dyDescent="0.25">
      <c r="B18" t="s">
        <v>16</v>
      </c>
      <c r="E18" s="24" t="s">
        <v>209</v>
      </c>
      <c r="F18" s="23" t="s">
        <v>10</v>
      </c>
      <c r="I18" s="2">
        <v>51000</v>
      </c>
      <c r="J18" s="2">
        <v>12000</v>
      </c>
      <c r="K18" s="20">
        <f t="shared" si="1"/>
        <v>63000</v>
      </c>
    </row>
    <row r="19" spans="2:11" x14ac:dyDescent="0.25">
      <c r="B19" t="s">
        <v>17</v>
      </c>
      <c r="E19" s="24" t="s">
        <v>210</v>
      </c>
      <c r="F19" s="23" t="s">
        <v>10</v>
      </c>
      <c r="I19" s="2">
        <v>12000</v>
      </c>
      <c r="J19" s="2">
        <v>12000</v>
      </c>
      <c r="K19" s="20">
        <f t="shared" si="1"/>
        <v>24000</v>
      </c>
    </row>
    <row r="20" spans="2:11" x14ac:dyDescent="0.25">
      <c r="B20" t="s">
        <v>18</v>
      </c>
      <c r="E20" s="24" t="s">
        <v>211</v>
      </c>
      <c r="F20" s="23" t="s">
        <v>10</v>
      </c>
      <c r="I20" s="2">
        <v>67000</v>
      </c>
      <c r="J20" s="2">
        <v>12000</v>
      </c>
      <c r="K20" s="20">
        <f t="shared" si="1"/>
        <v>79000</v>
      </c>
    </row>
    <row r="21" spans="2:11" x14ac:dyDescent="0.25">
      <c r="B21" t="s">
        <v>19</v>
      </c>
      <c r="E21" s="24" t="s">
        <v>212</v>
      </c>
      <c r="F21" s="23" t="s">
        <v>10</v>
      </c>
      <c r="I21" s="2">
        <v>0</v>
      </c>
      <c r="J21" s="2">
        <v>12000</v>
      </c>
      <c r="K21" s="20">
        <f t="shared" si="1"/>
        <v>12000</v>
      </c>
    </row>
    <row r="22" spans="2:11" x14ac:dyDescent="0.25">
      <c r="B22" t="s">
        <v>20</v>
      </c>
      <c r="E22" s="24" t="s">
        <v>201</v>
      </c>
      <c r="F22" s="23" t="s">
        <v>15</v>
      </c>
      <c r="I22" s="2">
        <v>0</v>
      </c>
      <c r="J22" s="2">
        <v>12000</v>
      </c>
      <c r="K22" s="20">
        <f t="shared" si="1"/>
        <v>12000</v>
      </c>
    </row>
    <row r="23" spans="2:11" x14ac:dyDescent="0.25">
      <c r="B23" t="s">
        <v>21</v>
      </c>
      <c r="E23" s="24" t="s">
        <v>213</v>
      </c>
      <c r="F23" s="23" t="s">
        <v>10</v>
      </c>
      <c r="I23" s="2">
        <v>24000</v>
      </c>
      <c r="J23" s="2">
        <v>12000</v>
      </c>
      <c r="K23" s="20">
        <f t="shared" si="1"/>
        <v>36000</v>
      </c>
    </row>
    <row r="24" spans="2:11" x14ac:dyDescent="0.25">
      <c r="B24" t="s">
        <v>22</v>
      </c>
      <c r="E24" s="24" t="s">
        <v>214</v>
      </c>
      <c r="F24" s="23" t="s">
        <v>15</v>
      </c>
      <c r="I24" s="2">
        <v>1000</v>
      </c>
      <c r="J24" s="2">
        <v>11000</v>
      </c>
      <c r="K24" s="20">
        <f t="shared" si="1"/>
        <v>12000</v>
      </c>
    </row>
    <row r="25" spans="2:11" x14ac:dyDescent="0.25">
      <c r="B25" t="s">
        <v>23</v>
      </c>
      <c r="E25" s="24" t="s">
        <v>215</v>
      </c>
      <c r="F25" s="23" t="s">
        <v>10</v>
      </c>
      <c r="I25" s="2">
        <v>44000</v>
      </c>
      <c r="J25" s="2">
        <v>12000</v>
      </c>
      <c r="K25" s="20">
        <f t="shared" si="1"/>
        <v>56000</v>
      </c>
    </row>
    <row r="26" spans="2:11" x14ac:dyDescent="0.25">
      <c r="B26" t="s">
        <v>24</v>
      </c>
      <c r="E26" s="24" t="s">
        <v>216</v>
      </c>
      <c r="F26" s="23" t="s">
        <v>15</v>
      </c>
      <c r="I26" s="2">
        <v>60000</v>
      </c>
      <c r="J26" s="2">
        <v>11000</v>
      </c>
      <c r="K26" s="20">
        <f t="shared" si="1"/>
        <v>71000</v>
      </c>
    </row>
    <row r="27" spans="2:11" x14ac:dyDescent="0.25">
      <c r="B27" t="s">
        <v>25</v>
      </c>
      <c r="E27" s="24" t="s">
        <v>217</v>
      </c>
      <c r="F27" s="23" t="s">
        <v>15</v>
      </c>
      <c r="I27" s="2">
        <v>11000</v>
      </c>
      <c r="J27" s="2">
        <v>11000</v>
      </c>
      <c r="K27" s="20">
        <f t="shared" si="1"/>
        <v>22000</v>
      </c>
    </row>
    <row r="28" spans="2:11" x14ac:dyDescent="0.25">
      <c r="B28" t="s">
        <v>26</v>
      </c>
      <c r="E28" s="24" t="s">
        <v>218</v>
      </c>
      <c r="F28" s="23" t="s">
        <v>15</v>
      </c>
      <c r="I28" s="2">
        <v>74000</v>
      </c>
      <c r="J28" s="2">
        <v>11000</v>
      </c>
      <c r="K28" s="20">
        <f t="shared" si="1"/>
        <v>85000</v>
      </c>
    </row>
    <row r="29" spans="2:11" x14ac:dyDescent="0.25">
      <c r="B29" t="s">
        <v>27</v>
      </c>
      <c r="E29" s="24" t="s">
        <v>219</v>
      </c>
      <c r="F29" s="23" t="s">
        <v>15</v>
      </c>
      <c r="I29" s="2">
        <v>50750</v>
      </c>
      <c r="J29" s="2">
        <v>11000</v>
      </c>
      <c r="K29" s="20">
        <f t="shared" si="1"/>
        <v>61750</v>
      </c>
    </row>
    <row r="30" spans="2:11" x14ac:dyDescent="0.25">
      <c r="B30" t="s">
        <v>28</v>
      </c>
      <c r="E30" s="24" t="s">
        <v>220</v>
      </c>
      <c r="F30" s="23" t="s">
        <v>15</v>
      </c>
      <c r="I30" s="2">
        <v>76000</v>
      </c>
      <c r="J30" s="2">
        <v>11000</v>
      </c>
      <c r="K30" s="20">
        <f t="shared" si="1"/>
        <v>87000</v>
      </c>
    </row>
    <row r="31" spans="2:11" x14ac:dyDescent="0.25">
      <c r="B31" t="s">
        <v>29</v>
      </c>
      <c r="E31" s="24" t="s">
        <v>221</v>
      </c>
      <c r="F31" s="23" t="s">
        <v>10</v>
      </c>
      <c r="I31" s="2">
        <v>0</v>
      </c>
      <c r="J31" s="2">
        <v>0</v>
      </c>
      <c r="K31" s="20">
        <f t="shared" si="1"/>
        <v>0</v>
      </c>
    </row>
    <row r="32" spans="2:11" x14ac:dyDescent="0.25">
      <c r="B32" t="s">
        <v>30</v>
      </c>
      <c r="E32" s="24" t="s">
        <v>222</v>
      </c>
      <c r="F32" s="23" t="s">
        <v>10</v>
      </c>
      <c r="I32" s="2">
        <v>66250</v>
      </c>
      <c r="J32" s="2">
        <v>12000</v>
      </c>
      <c r="K32" s="20">
        <f t="shared" si="1"/>
        <v>78250</v>
      </c>
    </row>
    <row r="33" spans="2:11" x14ac:dyDescent="0.25">
      <c r="B33" t="s">
        <v>178</v>
      </c>
      <c r="E33" s="24" t="s">
        <v>223</v>
      </c>
      <c r="F33" s="23" t="s">
        <v>179</v>
      </c>
      <c r="I33" s="2">
        <v>0</v>
      </c>
      <c r="J33" s="2">
        <v>0</v>
      </c>
      <c r="K33" s="20">
        <f>Table1[[#This Row],[PREVIOUS DEBT]]+Table1[[#This Row],[2024 DUES]]</f>
        <v>0</v>
      </c>
    </row>
    <row r="34" spans="2:11" x14ac:dyDescent="0.25">
      <c r="B34" t="s">
        <v>31</v>
      </c>
      <c r="E34" s="24" t="s">
        <v>224</v>
      </c>
      <c r="F34" s="23" t="s">
        <v>10</v>
      </c>
      <c r="I34" s="2">
        <v>0</v>
      </c>
      <c r="J34" s="2">
        <v>12000</v>
      </c>
      <c r="K34" s="20">
        <f t="shared" si="1"/>
        <v>12000</v>
      </c>
    </row>
    <row r="35" spans="2:11" x14ac:dyDescent="0.25">
      <c r="B35" t="s">
        <v>32</v>
      </c>
      <c r="E35" s="24" t="s">
        <v>225</v>
      </c>
      <c r="F35" s="23" t="s">
        <v>10</v>
      </c>
      <c r="I35" s="2">
        <v>55000</v>
      </c>
      <c r="J35" s="2">
        <v>12000</v>
      </c>
      <c r="K35" s="20">
        <f t="shared" si="1"/>
        <v>67000</v>
      </c>
    </row>
    <row r="36" spans="2:11" x14ac:dyDescent="0.25">
      <c r="B36" t="s">
        <v>33</v>
      </c>
      <c r="E36" s="24" t="s">
        <v>226</v>
      </c>
      <c r="F36" s="23" t="s">
        <v>15</v>
      </c>
      <c r="I36" s="2">
        <v>62500</v>
      </c>
      <c r="J36" s="2">
        <v>11000</v>
      </c>
      <c r="K36" s="20">
        <f t="shared" si="1"/>
        <v>73500</v>
      </c>
    </row>
    <row r="37" spans="2:11" x14ac:dyDescent="0.25">
      <c r="B37" t="s">
        <v>34</v>
      </c>
      <c r="E37" s="24" t="s">
        <v>227</v>
      </c>
      <c r="F37" s="23" t="s">
        <v>179</v>
      </c>
      <c r="I37" s="2">
        <v>52000</v>
      </c>
      <c r="J37" s="2">
        <v>12000</v>
      </c>
      <c r="K37" s="20">
        <f>Table1[[#This Row],[PREVIOUS DEBT]]+Table1[[#This Row],[2024 DUES]]</f>
        <v>64000</v>
      </c>
    </row>
    <row r="38" spans="2:11" x14ac:dyDescent="0.25">
      <c r="B38" t="s">
        <v>35</v>
      </c>
      <c r="E38" s="24" t="s">
        <v>228</v>
      </c>
      <c r="F38" s="23" t="s">
        <v>10</v>
      </c>
      <c r="I38" s="2">
        <v>31000</v>
      </c>
      <c r="J38" s="2">
        <v>12000</v>
      </c>
      <c r="K38" s="20">
        <f t="shared" si="1"/>
        <v>43000</v>
      </c>
    </row>
    <row r="39" spans="2:11" x14ac:dyDescent="0.25">
      <c r="B39" t="s">
        <v>36</v>
      </c>
      <c r="E39" s="24" t="s">
        <v>229</v>
      </c>
      <c r="F39" s="23" t="s">
        <v>15</v>
      </c>
      <c r="I39" s="2">
        <v>83500</v>
      </c>
      <c r="J39" s="2">
        <v>11000</v>
      </c>
      <c r="K39" s="20">
        <f t="shared" si="1"/>
        <v>94500</v>
      </c>
    </row>
    <row r="40" spans="2:11" x14ac:dyDescent="0.25">
      <c r="B40" t="s">
        <v>37</v>
      </c>
      <c r="E40" s="24" t="s">
        <v>230</v>
      </c>
      <c r="F40" s="23" t="s">
        <v>10</v>
      </c>
      <c r="I40" s="2">
        <v>30000</v>
      </c>
      <c r="J40" s="2">
        <v>12000</v>
      </c>
      <c r="K40" s="20">
        <f t="shared" si="1"/>
        <v>42000</v>
      </c>
    </row>
    <row r="41" spans="2:11" x14ac:dyDescent="0.25">
      <c r="B41" t="s">
        <v>38</v>
      </c>
      <c r="E41" s="24" t="s">
        <v>231</v>
      </c>
      <c r="F41" s="23" t="s">
        <v>10</v>
      </c>
      <c r="I41" s="2">
        <v>83000</v>
      </c>
      <c r="J41" s="2">
        <v>12000</v>
      </c>
      <c r="K41" s="20">
        <f t="shared" si="1"/>
        <v>95000</v>
      </c>
    </row>
    <row r="42" spans="2:11" x14ac:dyDescent="0.25">
      <c r="B42" t="s">
        <v>39</v>
      </c>
      <c r="E42" s="24" t="s">
        <v>232</v>
      </c>
      <c r="F42" s="23" t="s">
        <v>40</v>
      </c>
      <c r="I42" s="2">
        <v>75000</v>
      </c>
      <c r="J42" s="2">
        <v>12000</v>
      </c>
      <c r="K42" s="20">
        <f t="shared" si="1"/>
        <v>87000</v>
      </c>
    </row>
    <row r="43" spans="2:11" x14ac:dyDescent="0.25">
      <c r="B43" t="s">
        <v>177</v>
      </c>
      <c r="E43" s="24" t="s">
        <v>233</v>
      </c>
      <c r="F43" s="23" t="s">
        <v>15</v>
      </c>
      <c r="I43" s="2">
        <v>28000</v>
      </c>
      <c r="J43" s="2">
        <v>11000</v>
      </c>
      <c r="K43" s="20">
        <f>Table1[[#This Row],[PREVIOUS DEBT]]+Table1[[#This Row],[2024 DUES]]</f>
        <v>39000</v>
      </c>
    </row>
    <row r="44" spans="2:11" x14ac:dyDescent="0.25">
      <c r="B44" t="s">
        <v>41</v>
      </c>
      <c r="E44" s="24" t="s">
        <v>234</v>
      </c>
      <c r="F44" s="23" t="s">
        <v>15</v>
      </c>
      <c r="I44" s="2">
        <v>28000</v>
      </c>
      <c r="J44" s="2">
        <v>11000</v>
      </c>
      <c r="K44" s="20">
        <f t="shared" si="1"/>
        <v>39000</v>
      </c>
    </row>
    <row r="45" spans="2:11" x14ac:dyDescent="0.25">
      <c r="B45" t="s">
        <v>42</v>
      </c>
      <c r="E45" s="24" t="s">
        <v>235</v>
      </c>
      <c r="F45" s="23" t="s">
        <v>15</v>
      </c>
      <c r="I45" s="2">
        <v>54500</v>
      </c>
      <c r="J45" s="2">
        <v>11000</v>
      </c>
      <c r="K45" s="20">
        <f t="shared" si="1"/>
        <v>65500</v>
      </c>
    </row>
    <row r="46" spans="2:11" x14ac:dyDescent="0.25">
      <c r="B46" t="s">
        <v>43</v>
      </c>
      <c r="E46" s="24" t="s">
        <v>236</v>
      </c>
      <c r="F46" s="23" t="s">
        <v>10</v>
      </c>
      <c r="I46" s="2">
        <v>57500</v>
      </c>
      <c r="J46" s="2">
        <v>12000</v>
      </c>
      <c r="K46" s="20">
        <f>Table1[[#This Row],[PREVIOUS DEBT]]+Table1[[#This Row],[2024 DUES]]</f>
        <v>69500</v>
      </c>
    </row>
    <row r="47" spans="2:11" x14ac:dyDescent="0.25">
      <c r="B47" t="s">
        <v>44</v>
      </c>
      <c r="E47" s="24" t="s">
        <v>237</v>
      </c>
      <c r="F47" s="23" t="s">
        <v>10</v>
      </c>
      <c r="I47" s="2">
        <v>22500</v>
      </c>
      <c r="J47" s="2">
        <v>12000</v>
      </c>
      <c r="K47" s="20">
        <f t="shared" si="1"/>
        <v>34500</v>
      </c>
    </row>
    <row r="48" spans="2:11" x14ac:dyDescent="0.25">
      <c r="B48" t="s">
        <v>45</v>
      </c>
      <c r="E48" s="24" t="s">
        <v>238</v>
      </c>
      <c r="F48" s="23" t="s">
        <v>10</v>
      </c>
      <c r="I48" s="2">
        <v>120000</v>
      </c>
      <c r="J48" s="2">
        <v>12000</v>
      </c>
      <c r="K48" s="20">
        <f>Table1[[#This Row],[2024 DUES]]+Table1[[#This Row],[PREVIOUS DEBT]]</f>
        <v>132000</v>
      </c>
    </row>
    <row r="49" spans="2:11" x14ac:dyDescent="0.25">
      <c r="B49" t="s">
        <v>46</v>
      </c>
      <c r="E49" s="24" t="s">
        <v>239</v>
      </c>
      <c r="F49" s="23" t="s">
        <v>10</v>
      </c>
      <c r="I49" s="2">
        <v>75500</v>
      </c>
      <c r="J49" s="2">
        <v>11000</v>
      </c>
      <c r="K49" s="20">
        <f t="shared" si="1"/>
        <v>86500</v>
      </c>
    </row>
    <row r="50" spans="2:11" x14ac:dyDescent="0.25">
      <c r="B50" t="s">
        <v>47</v>
      </c>
      <c r="E50" s="24" t="s">
        <v>240</v>
      </c>
      <c r="F50" s="23" t="s">
        <v>10</v>
      </c>
      <c r="I50" s="2">
        <v>76000</v>
      </c>
      <c r="J50" s="2">
        <v>12000</v>
      </c>
      <c r="K50" s="20">
        <f t="shared" si="1"/>
        <v>88000</v>
      </c>
    </row>
    <row r="51" spans="2:11" x14ac:dyDescent="0.25">
      <c r="B51" t="s">
        <v>48</v>
      </c>
      <c r="E51" s="24" t="s">
        <v>241</v>
      </c>
      <c r="F51" s="23" t="s">
        <v>10</v>
      </c>
      <c r="I51" s="2">
        <v>0</v>
      </c>
      <c r="J51" s="2">
        <v>12000</v>
      </c>
      <c r="K51" s="20">
        <f t="shared" si="1"/>
        <v>12000</v>
      </c>
    </row>
    <row r="52" spans="2:11" x14ac:dyDescent="0.25">
      <c r="B52" t="s">
        <v>49</v>
      </c>
      <c r="E52" s="24" t="s">
        <v>242</v>
      </c>
      <c r="F52" s="23" t="s">
        <v>15</v>
      </c>
      <c r="I52" s="2">
        <v>63500</v>
      </c>
      <c r="J52" s="2">
        <v>11000</v>
      </c>
      <c r="K52" s="20">
        <f t="shared" si="1"/>
        <v>74500</v>
      </c>
    </row>
    <row r="53" spans="2:11" x14ac:dyDescent="0.25">
      <c r="B53" t="s">
        <v>50</v>
      </c>
      <c r="E53" s="24" t="s">
        <v>243</v>
      </c>
      <c r="F53" s="23" t="s">
        <v>40</v>
      </c>
      <c r="I53" s="2">
        <v>80250</v>
      </c>
      <c r="J53" s="2">
        <v>10000</v>
      </c>
      <c r="K53" s="20">
        <f t="shared" si="1"/>
        <v>90250</v>
      </c>
    </row>
    <row r="54" spans="2:11" x14ac:dyDescent="0.25">
      <c r="B54" t="s">
        <v>51</v>
      </c>
      <c r="E54" s="24" t="s">
        <v>244</v>
      </c>
      <c r="F54" s="23" t="s">
        <v>10</v>
      </c>
      <c r="I54" s="2">
        <v>62000</v>
      </c>
      <c r="J54" s="2">
        <v>12000</v>
      </c>
      <c r="K54" s="20">
        <f t="shared" si="1"/>
        <v>74000</v>
      </c>
    </row>
    <row r="55" spans="2:11" x14ac:dyDescent="0.25">
      <c r="B55" t="s">
        <v>52</v>
      </c>
      <c r="E55" s="24" t="s">
        <v>245</v>
      </c>
      <c r="F55" s="23" t="s">
        <v>40</v>
      </c>
      <c r="I55" s="2">
        <v>60500</v>
      </c>
      <c r="J55" s="2">
        <v>10000</v>
      </c>
      <c r="K55" s="20">
        <f t="shared" si="1"/>
        <v>70500</v>
      </c>
    </row>
    <row r="56" spans="2:11" x14ac:dyDescent="0.25">
      <c r="B56" t="s">
        <v>53</v>
      </c>
      <c r="E56" s="24" t="s">
        <v>246</v>
      </c>
      <c r="F56" s="23" t="s">
        <v>15</v>
      </c>
      <c r="I56" s="2">
        <v>79850</v>
      </c>
      <c r="J56" s="2">
        <v>11000</v>
      </c>
      <c r="K56" s="20">
        <f t="shared" si="1"/>
        <v>90850</v>
      </c>
    </row>
    <row r="57" spans="2:11" x14ac:dyDescent="0.25">
      <c r="B57" t="s">
        <v>54</v>
      </c>
      <c r="E57" s="24" t="s">
        <v>247</v>
      </c>
      <c r="F57" s="23" t="s">
        <v>15</v>
      </c>
      <c r="I57" s="2">
        <v>58200</v>
      </c>
      <c r="J57" s="2">
        <v>11000</v>
      </c>
      <c r="K57" s="20">
        <f t="shared" si="1"/>
        <v>69200</v>
      </c>
    </row>
    <row r="58" spans="2:11" x14ac:dyDescent="0.25">
      <c r="B58" t="s">
        <v>55</v>
      </c>
      <c r="E58" s="24" t="s">
        <v>248</v>
      </c>
      <c r="F58" s="23" t="s">
        <v>15</v>
      </c>
      <c r="I58" s="2">
        <v>47000</v>
      </c>
      <c r="J58" s="2">
        <v>11000</v>
      </c>
      <c r="K58" s="20">
        <f t="shared" si="1"/>
        <v>58000</v>
      </c>
    </row>
    <row r="59" spans="2:11" x14ac:dyDescent="0.25">
      <c r="B59" t="s">
        <v>56</v>
      </c>
      <c r="E59" s="24" t="s">
        <v>249</v>
      </c>
      <c r="F59" s="23" t="s">
        <v>40</v>
      </c>
      <c r="I59" s="2">
        <v>0</v>
      </c>
      <c r="J59" s="2">
        <v>10000</v>
      </c>
      <c r="K59" s="20">
        <f t="shared" si="1"/>
        <v>10000</v>
      </c>
    </row>
    <row r="60" spans="2:11" x14ac:dyDescent="0.25">
      <c r="B60" t="s">
        <v>185</v>
      </c>
      <c r="E60" s="24" t="s">
        <v>250</v>
      </c>
      <c r="F60" s="23" t="s">
        <v>15</v>
      </c>
      <c r="I60" s="2">
        <v>0</v>
      </c>
      <c r="J60" s="2">
        <v>0</v>
      </c>
      <c r="K60" s="20">
        <f t="shared" si="1"/>
        <v>0</v>
      </c>
    </row>
    <row r="61" spans="2:11" x14ac:dyDescent="0.25">
      <c r="B61" t="s">
        <v>57</v>
      </c>
      <c r="E61" s="24" t="s">
        <v>251</v>
      </c>
      <c r="F61" s="23" t="s">
        <v>15</v>
      </c>
      <c r="I61" s="2">
        <v>49600</v>
      </c>
      <c r="J61" s="2">
        <v>11000</v>
      </c>
      <c r="K61" s="20">
        <f t="shared" si="1"/>
        <v>60600</v>
      </c>
    </row>
    <row r="62" spans="2:11" x14ac:dyDescent="0.25">
      <c r="B62" t="s">
        <v>58</v>
      </c>
      <c r="E62" s="24" t="s">
        <v>252</v>
      </c>
      <c r="F62" s="23" t="s">
        <v>10</v>
      </c>
      <c r="I62" s="2">
        <v>45500</v>
      </c>
      <c r="J62" s="2">
        <v>12000</v>
      </c>
      <c r="K62" s="20">
        <f t="shared" si="1"/>
        <v>57500</v>
      </c>
    </row>
    <row r="63" spans="2:11" x14ac:dyDescent="0.25">
      <c r="B63" t="s">
        <v>60</v>
      </c>
      <c r="E63" s="24" t="s">
        <v>253</v>
      </c>
      <c r="F63" s="23" t="s">
        <v>10</v>
      </c>
      <c r="I63" s="2">
        <v>0</v>
      </c>
      <c r="J63" s="2">
        <v>12000</v>
      </c>
      <c r="K63" s="20">
        <f t="shared" si="1"/>
        <v>12000</v>
      </c>
    </row>
    <row r="64" spans="2:11" x14ac:dyDescent="0.25">
      <c r="B64" t="s">
        <v>61</v>
      </c>
      <c r="E64" s="24" t="s">
        <v>254</v>
      </c>
      <c r="F64" s="23" t="s">
        <v>40</v>
      </c>
      <c r="I64" s="2">
        <v>75250</v>
      </c>
      <c r="J64" s="2">
        <v>10000</v>
      </c>
      <c r="K64" s="20">
        <f t="shared" si="1"/>
        <v>85250</v>
      </c>
    </row>
    <row r="65" spans="2:11" x14ac:dyDescent="0.25">
      <c r="B65" t="s">
        <v>62</v>
      </c>
      <c r="E65" s="24" t="s">
        <v>255</v>
      </c>
      <c r="F65" s="23" t="s">
        <v>40</v>
      </c>
      <c r="I65" s="2">
        <v>58500</v>
      </c>
      <c r="J65" s="2">
        <v>10000</v>
      </c>
      <c r="K65" s="20">
        <f t="shared" si="1"/>
        <v>68500</v>
      </c>
    </row>
    <row r="66" spans="2:11" x14ac:dyDescent="0.25">
      <c r="B66" t="s">
        <v>63</v>
      </c>
      <c r="E66" s="24" t="s">
        <v>256</v>
      </c>
      <c r="F66" s="23" t="s">
        <v>40</v>
      </c>
      <c r="I66" s="2">
        <v>92750</v>
      </c>
      <c r="J66" s="2">
        <v>10000</v>
      </c>
      <c r="K66" s="20">
        <f t="shared" si="1"/>
        <v>102750</v>
      </c>
    </row>
    <row r="67" spans="2:11" x14ac:dyDescent="0.25">
      <c r="B67" t="s">
        <v>64</v>
      </c>
      <c r="E67" s="24" t="s">
        <v>257</v>
      </c>
      <c r="F67" s="23" t="s">
        <v>10</v>
      </c>
      <c r="I67" s="2">
        <v>79000</v>
      </c>
      <c r="J67" s="2">
        <v>12000</v>
      </c>
      <c r="K67" s="20">
        <f>Table1[[#This Row],[2024 DUES]]+Table1[[#This Row],[PREVIOUS DEBT]]</f>
        <v>91000</v>
      </c>
    </row>
    <row r="68" spans="2:11" x14ac:dyDescent="0.25">
      <c r="B68" t="s">
        <v>65</v>
      </c>
      <c r="E68" s="24" t="s">
        <v>258</v>
      </c>
      <c r="F68" s="23" t="s">
        <v>15</v>
      </c>
      <c r="I68" s="2">
        <v>79000</v>
      </c>
      <c r="J68" s="2">
        <v>11000</v>
      </c>
      <c r="K68" s="20">
        <f t="shared" si="1"/>
        <v>90000</v>
      </c>
    </row>
    <row r="69" spans="2:11" x14ac:dyDescent="0.25">
      <c r="B69" t="s">
        <v>66</v>
      </c>
      <c r="E69" s="24" t="s">
        <v>259</v>
      </c>
      <c r="F69" s="23" t="s">
        <v>40</v>
      </c>
      <c r="I69" s="2">
        <v>56500</v>
      </c>
      <c r="J69" s="2">
        <v>10000</v>
      </c>
      <c r="K69" s="20">
        <f t="shared" ref="K69:K118" si="2">I69+J69</f>
        <v>66500</v>
      </c>
    </row>
    <row r="70" spans="2:11" x14ac:dyDescent="0.25">
      <c r="B70" t="s">
        <v>67</v>
      </c>
      <c r="E70" s="24" t="s">
        <v>260</v>
      </c>
      <c r="F70" s="23" t="s">
        <v>15</v>
      </c>
      <c r="I70" s="2">
        <v>63500</v>
      </c>
      <c r="J70" s="2">
        <v>11000</v>
      </c>
      <c r="K70" s="20">
        <f t="shared" si="2"/>
        <v>74500</v>
      </c>
    </row>
    <row r="71" spans="2:11" x14ac:dyDescent="0.25">
      <c r="B71" t="s">
        <v>68</v>
      </c>
      <c r="E71" s="24" t="s">
        <v>261</v>
      </c>
      <c r="F71" s="23" t="s">
        <v>15</v>
      </c>
      <c r="I71" s="2">
        <v>63500</v>
      </c>
      <c r="J71" s="2">
        <v>11000</v>
      </c>
      <c r="K71" s="20">
        <f t="shared" si="2"/>
        <v>74500</v>
      </c>
    </row>
    <row r="72" spans="2:11" x14ac:dyDescent="0.25">
      <c r="B72" t="s">
        <v>69</v>
      </c>
      <c r="E72" s="24" t="s">
        <v>262</v>
      </c>
      <c r="F72" s="23" t="s">
        <v>40</v>
      </c>
      <c r="I72" s="2">
        <v>56000</v>
      </c>
      <c r="J72" s="2">
        <v>10000</v>
      </c>
      <c r="K72" s="20">
        <f t="shared" si="2"/>
        <v>66000</v>
      </c>
    </row>
    <row r="73" spans="2:11" x14ac:dyDescent="0.25">
      <c r="B73" t="s">
        <v>70</v>
      </c>
      <c r="E73" s="24" t="s">
        <v>263</v>
      </c>
      <c r="F73" s="23" t="s">
        <v>40</v>
      </c>
      <c r="I73" s="2">
        <v>56500</v>
      </c>
      <c r="J73" s="2">
        <v>10000</v>
      </c>
      <c r="K73" s="20">
        <f t="shared" si="2"/>
        <v>66500</v>
      </c>
    </row>
    <row r="74" spans="2:11" x14ac:dyDescent="0.25">
      <c r="B74" t="s">
        <v>71</v>
      </c>
      <c r="E74" s="24" t="s">
        <v>264</v>
      </c>
      <c r="F74" s="23" t="s">
        <v>15</v>
      </c>
      <c r="I74" s="2">
        <v>52500</v>
      </c>
      <c r="J74" s="2">
        <v>11000</v>
      </c>
      <c r="K74" s="20">
        <f t="shared" si="2"/>
        <v>63500</v>
      </c>
    </row>
    <row r="75" spans="2:11" x14ac:dyDescent="0.25">
      <c r="B75" t="s">
        <v>72</v>
      </c>
      <c r="E75" s="24" t="s">
        <v>265</v>
      </c>
      <c r="F75" s="23" t="s">
        <v>15</v>
      </c>
      <c r="I75" s="2">
        <v>59000</v>
      </c>
      <c r="J75" s="2">
        <v>11000</v>
      </c>
      <c r="K75" s="20">
        <f t="shared" si="2"/>
        <v>70000</v>
      </c>
    </row>
    <row r="76" spans="2:11" x14ac:dyDescent="0.25">
      <c r="B76" t="s">
        <v>73</v>
      </c>
      <c r="E76" s="24" t="s">
        <v>266</v>
      </c>
      <c r="F76" s="23" t="s">
        <v>40</v>
      </c>
      <c r="I76" s="2">
        <v>56000</v>
      </c>
      <c r="J76" s="2">
        <v>10000</v>
      </c>
      <c r="K76" s="20">
        <f t="shared" si="2"/>
        <v>66000</v>
      </c>
    </row>
    <row r="77" spans="2:11" x14ac:dyDescent="0.25">
      <c r="B77" t="s">
        <v>75</v>
      </c>
      <c r="E77" s="24" t="s">
        <v>267</v>
      </c>
      <c r="F77" s="23" t="s">
        <v>40</v>
      </c>
      <c r="I77" s="2">
        <v>56500</v>
      </c>
      <c r="J77" s="2">
        <v>10000</v>
      </c>
      <c r="K77" s="20">
        <f t="shared" si="2"/>
        <v>66500</v>
      </c>
    </row>
    <row r="78" spans="2:11" x14ac:dyDescent="0.25">
      <c r="B78" t="s">
        <v>76</v>
      </c>
      <c r="E78" s="24" t="s">
        <v>268</v>
      </c>
      <c r="F78" s="23" t="s">
        <v>15</v>
      </c>
      <c r="I78" s="2">
        <v>60500</v>
      </c>
      <c r="J78" s="2">
        <v>11000</v>
      </c>
      <c r="K78" s="20">
        <f t="shared" si="2"/>
        <v>71500</v>
      </c>
    </row>
    <row r="79" spans="2:11" x14ac:dyDescent="0.25">
      <c r="B79" t="s">
        <v>77</v>
      </c>
      <c r="E79" s="24" t="s">
        <v>269</v>
      </c>
      <c r="F79" s="23" t="s">
        <v>15</v>
      </c>
      <c r="I79" s="2">
        <v>59500</v>
      </c>
      <c r="J79" s="2">
        <v>11000</v>
      </c>
      <c r="K79" s="20">
        <f t="shared" si="2"/>
        <v>70500</v>
      </c>
    </row>
    <row r="80" spans="2:11" x14ac:dyDescent="0.25">
      <c r="B80" t="s">
        <v>78</v>
      </c>
      <c r="E80" s="24" t="s">
        <v>270</v>
      </c>
      <c r="F80" s="23" t="s">
        <v>15</v>
      </c>
      <c r="I80" s="2">
        <v>57500</v>
      </c>
      <c r="J80" s="2">
        <v>11000</v>
      </c>
      <c r="K80" s="20">
        <f t="shared" si="2"/>
        <v>68500</v>
      </c>
    </row>
    <row r="81" spans="2:11" x14ac:dyDescent="0.25">
      <c r="B81" t="s">
        <v>79</v>
      </c>
      <c r="E81" s="24" t="s">
        <v>271</v>
      </c>
      <c r="F81" s="23" t="s">
        <v>40</v>
      </c>
      <c r="I81" s="2">
        <v>47000</v>
      </c>
      <c r="J81" s="2">
        <v>10000</v>
      </c>
      <c r="K81" s="20">
        <f t="shared" si="2"/>
        <v>57000</v>
      </c>
    </row>
    <row r="82" spans="2:11" x14ac:dyDescent="0.25">
      <c r="B82" t="s">
        <v>80</v>
      </c>
      <c r="E82" s="24" t="s">
        <v>272</v>
      </c>
      <c r="F82" s="23" t="s">
        <v>15</v>
      </c>
      <c r="I82" s="2">
        <v>63500</v>
      </c>
      <c r="J82" s="2">
        <v>11000</v>
      </c>
      <c r="K82" s="20">
        <f t="shared" si="2"/>
        <v>74500</v>
      </c>
    </row>
    <row r="83" spans="2:11" x14ac:dyDescent="0.25">
      <c r="B83" t="s">
        <v>81</v>
      </c>
      <c r="E83" s="24" t="s">
        <v>273</v>
      </c>
      <c r="F83" s="23" t="s">
        <v>15</v>
      </c>
      <c r="I83" s="2">
        <v>63500</v>
      </c>
      <c r="J83" s="2">
        <v>11000</v>
      </c>
      <c r="K83" s="20">
        <f t="shared" si="2"/>
        <v>74500</v>
      </c>
    </row>
    <row r="84" spans="2:11" x14ac:dyDescent="0.25">
      <c r="B84" t="s">
        <v>82</v>
      </c>
      <c r="E84" s="24" t="s">
        <v>274</v>
      </c>
      <c r="F84" s="23" t="s">
        <v>10</v>
      </c>
      <c r="I84" s="2">
        <v>0</v>
      </c>
      <c r="J84" s="2">
        <v>12000</v>
      </c>
      <c r="K84" s="20">
        <f>Table1[[#This Row],[PREVIOUS DEBT]]+Table1[[#This Row],[2024 DUES]]</f>
        <v>12000</v>
      </c>
    </row>
    <row r="85" spans="2:11" x14ac:dyDescent="0.25">
      <c r="B85" t="s">
        <v>83</v>
      </c>
      <c r="E85" s="24" t="s">
        <v>275</v>
      </c>
      <c r="F85" s="23" t="s">
        <v>40</v>
      </c>
      <c r="I85" s="2">
        <v>51500</v>
      </c>
      <c r="J85" s="2">
        <v>10000</v>
      </c>
      <c r="K85" s="20">
        <f t="shared" si="2"/>
        <v>61500</v>
      </c>
    </row>
    <row r="86" spans="2:11" x14ac:dyDescent="0.25">
      <c r="B86" t="s">
        <v>84</v>
      </c>
      <c r="E86" s="24" t="s">
        <v>276</v>
      </c>
      <c r="F86" s="23" t="s">
        <v>40</v>
      </c>
      <c r="I86" s="2">
        <v>47000</v>
      </c>
      <c r="J86" s="2">
        <v>10000</v>
      </c>
      <c r="K86" s="20">
        <f t="shared" si="2"/>
        <v>57000</v>
      </c>
    </row>
    <row r="87" spans="2:11" x14ac:dyDescent="0.25">
      <c r="B87" t="s">
        <v>85</v>
      </c>
      <c r="E87" s="24" t="s">
        <v>276</v>
      </c>
      <c r="F87" s="23" t="s">
        <v>15</v>
      </c>
      <c r="I87" s="2">
        <v>34000</v>
      </c>
      <c r="J87" s="2">
        <v>11000</v>
      </c>
      <c r="K87" s="20">
        <f t="shared" si="2"/>
        <v>45000</v>
      </c>
    </row>
    <row r="88" spans="2:11" x14ac:dyDescent="0.25">
      <c r="B88" t="s">
        <v>86</v>
      </c>
      <c r="E88" s="24" t="s">
        <v>277</v>
      </c>
      <c r="F88" s="23" t="s">
        <v>15</v>
      </c>
      <c r="I88" s="2">
        <v>47000</v>
      </c>
      <c r="J88" s="2">
        <v>11000</v>
      </c>
      <c r="K88" s="20">
        <f t="shared" si="2"/>
        <v>58000</v>
      </c>
    </row>
    <row r="89" spans="2:11" x14ac:dyDescent="0.25">
      <c r="B89" t="s">
        <v>87</v>
      </c>
      <c r="E89" s="24" t="s">
        <v>278</v>
      </c>
      <c r="F89" s="23" t="s">
        <v>10</v>
      </c>
      <c r="I89" s="2">
        <v>67000</v>
      </c>
      <c r="J89" s="2">
        <v>12000</v>
      </c>
      <c r="K89" s="20">
        <f t="shared" si="2"/>
        <v>79000</v>
      </c>
    </row>
    <row r="90" spans="2:11" x14ac:dyDescent="0.25">
      <c r="B90" t="s">
        <v>88</v>
      </c>
      <c r="E90" s="24" t="s">
        <v>279</v>
      </c>
      <c r="F90" s="23" t="s">
        <v>40</v>
      </c>
      <c r="I90" s="2">
        <v>54000</v>
      </c>
      <c r="J90" s="2">
        <v>10000</v>
      </c>
      <c r="K90" s="20">
        <f t="shared" si="2"/>
        <v>64000</v>
      </c>
    </row>
    <row r="91" spans="2:11" x14ac:dyDescent="0.25">
      <c r="B91" t="s">
        <v>89</v>
      </c>
      <c r="E91" s="24" t="s">
        <v>280</v>
      </c>
      <c r="F91" s="23" t="s">
        <v>15</v>
      </c>
      <c r="I91" s="2">
        <v>52000</v>
      </c>
      <c r="J91" s="2">
        <v>11000</v>
      </c>
      <c r="K91" s="20">
        <f t="shared" si="2"/>
        <v>63000</v>
      </c>
    </row>
    <row r="92" spans="2:11" x14ac:dyDescent="0.25">
      <c r="B92" t="s">
        <v>90</v>
      </c>
      <c r="E92" s="24" t="s">
        <v>281</v>
      </c>
      <c r="F92" s="23" t="s">
        <v>40</v>
      </c>
      <c r="I92" s="2">
        <v>53000</v>
      </c>
      <c r="J92" s="2">
        <v>10000</v>
      </c>
      <c r="K92" s="20">
        <f t="shared" si="2"/>
        <v>63000</v>
      </c>
    </row>
    <row r="93" spans="2:11" x14ac:dyDescent="0.25">
      <c r="B93" t="s">
        <v>91</v>
      </c>
      <c r="E93" s="24" t="s">
        <v>282</v>
      </c>
      <c r="F93" s="23" t="s">
        <v>40</v>
      </c>
      <c r="I93" s="2">
        <v>48000</v>
      </c>
      <c r="J93" s="2">
        <v>10000</v>
      </c>
      <c r="K93" s="20">
        <f t="shared" si="2"/>
        <v>58000</v>
      </c>
    </row>
    <row r="94" spans="2:11" x14ac:dyDescent="0.25">
      <c r="B94" t="s">
        <v>92</v>
      </c>
      <c r="E94" s="24" t="s">
        <v>283</v>
      </c>
      <c r="F94" s="23" t="s">
        <v>15</v>
      </c>
      <c r="I94" s="2">
        <v>49000</v>
      </c>
      <c r="J94" s="2">
        <v>11000</v>
      </c>
      <c r="K94" s="20">
        <f t="shared" si="2"/>
        <v>60000</v>
      </c>
    </row>
    <row r="95" spans="2:11" x14ac:dyDescent="0.25">
      <c r="B95" t="s">
        <v>93</v>
      </c>
      <c r="E95" s="24" t="s">
        <v>284</v>
      </c>
      <c r="F95" s="23" t="s">
        <v>15</v>
      </c>
      <c r="I95" s="2">
        <v>61000</v>
      </c>
      <c r="J95" s="2">
        <v>11000</v>
      </c>
      <c r="K95" s="20">
        <f t="shared" si="2"/>
        <v>72000</v>
      </c>
    </row>
    <row r="96" spans="2:11" x14ac:dyDescent="0.25">
      <c r="B96" t="s">
        <v>176</v>
      </c>
      <c r="E96" s="24" t="s">
        <v>285</v>
      </c>
      <c r="F96" s="23" t="s">
        <v>10</v>
      </c>
      <c r="I96" s="2">
        <v>90280</v>
      </c>
      <c r="J96" s="2">
        <v>2000</v>
      </c>
      <c r="K96" s="20">
        <f>Table1[[#This Row],[PREVIOUS DEBT]]+Table1[[#This Row],[2024 DUES]]</f>
        <v>92280</v>
      </c>
    </row>
    <row r="97" spans="2:11" x14ac:dyDescent="0.25">
      <c r="B97" t="s">
        <v>94</v>
      </c>
      <c r="E97" s="24" t="s">
        <v>286</v>
      </c>
      <c r="F97" s="23" t="s">
        <v>40</v>
      </c>
      <c r="I97" s="2">
        <v>57000</v>
      </c>
      <c r="J97" s="2">
        <v>10000</v>
      </c>
      <c r="K97" s="20">
        <f t="shared" si="2"/>
        <v>67000</v>
      </c>
    </row>
    <row r="98" spans="2:11" x14ac:dyDescent="0.25">
      <c r="B98" t="s">
        <v>95</v>
      </c>
      <c r="E98" s="24" t="s">
        <v>287</v>
      </c>
      <c r="F98" s="23" t="s">
        <v>15</v>
      </c>
      <c r="I98" s="2">
        <v>53000</v>
      </c>
      <c r="J98" s="2">
        <v>11000</v>
      </c>
      <c r="K98" s="20">
        <f t="shared" si="2"/>
        <v>64000</v>
      </c>
    </row>
    <row r="99" spans="2:11" x14ac:dyDescent="0.25">
      <c r="B99" t="s">
        <v>96</v>
      </c>
      <c r="E99" s="24" t="s">
        <v>288</v>
      </c>
      <c r="F99" s="23" t="s">
        <v>40</v>
      </c>
      <c r="I99" s="2">
        <v>53000</v>
      </c>
      <c r="J99" s="2">
        <v>10000</v>
      </c>
      <c r="K99" s="20">
        <f t="shared" si="2"/>
        <v>63000</v>
      </c>
    </row>
    <row r="100" spans="2:11" x14ac:dyDescent="0.25">
      <c r="B100" t="s">
        <v>97</v>
      </c>
      <c r="E100" s="24" t="s">
        <v>289</v>
      </c>
      <c r="F100" s="23" t="s">
        <v>15</v>
      </c>
      <c r="I100" s="2">
        <v>54000</v>
      </c>
      <c r="J100" s="2">
        <v>11000</v>
      </c>
      <c r="K100" s="20">
        <f t="shared" si="2"/>
        <v>65000</v>
      </c>
    </row>
    <row r="101" spans="2:11" x14ac:dyDescent="0.25">
      <c r="B101" t="s">
        <v>98</v>
      </c>
      <c r="E101" s="24" t="s">
        <v>290</v>
      </c>
      <c r="F101" s="23" t="s">
        <v>15</v>
      </c>
      <c r="I101" s="2">
        <v>37000</v>
      </c>
      <c r="J101" s="2">
        <v>11000</v>
      </c>
      <c r="K101" s="20">
        <f t="shared" si="2"/>
        <v>48000</v>
      </c>
    </row>
    <row r="102" spans="2:11" x14ac:dyDescent="0.25">
      <c r="B102" t="s">
        <v>99</v>
      </c>
      <c r="E102" s="24" t="s">
        <v>291</v>
      </c>
      <c r="F102" s="23" t="s">
        <v>10</v>
      </c>
      <c r="I102" s="2">
        <v>68000</v>
      </c>
      <c r="J102" s="2">
        <v>12000</v>
      </c>
      <c r="K102" s="20">
        <f t="shared" si="2"/>
        <v>80000</v>
      </c>
    </row>
    <row r="103" spans="2:11" x14ac:dyDescent="0.25">
      <c r="B103" t="s">
        <v>100</v>
      </c>
      <c r="E103" s="24" t="s">
        <v>292</v>
      </c>
      <c r="F103" s="23" t="s">
        <v>40</v>
      </c>
      <c r="I103" s="2">
        <v>66000</v>
      </c>
      <c r="J103" s="2">
        <v>10000</v>
      </c>
      <c r="K103" s="20">
        <f t="shared" si="2"/>
        <v>76000</v>
      </c>
    </row>
    <row r="104" spans="2:11" x14ac:dyDescent="0.25">
      <c r="B104" t="s">
        <v>101</v>
      </c>
      <c r="E104" s="24" t="s">
        <v>293</v>
      </c>
      <c r="F104" s="23" t="s">
        <v>40</v>
      </c>
      <c r="I104" s="2">
        <v>82870</v>
      </c>
      <c r="J104" s="2">
        <v>10000</v>
      </c>
      <c r="K104" s="20">
        <f t="shared" si="2"/>
        <v>92870</v>
      </c>
    </row>
    <row r="105" spans="2:11" x14ac:dyDescent="0.25">
      <c r="B105" t="s">
        <v>102</v>
      </c>
      <c r="E105" s="24" t="s">
        <v>294</v>
      </c>
      <c r="F105" s="23" t="s">
        <v>40</v>
      </c>
      <c r="I105" s="2">
        <v>66500</v>
      </c>
      <c r="J105" s="2">
        <v>10000</v>
      </c>
      <c r="K105" s="20">
        <f t="shared" si="2"/>
        <v>76500</v>
      </c>
    </row>
    <row r="106" spans="2:11" x14ac:dyDescent="0.25">
      <c r="B106" t="s">
        <v>103</v>
      </c>
      <c r="E106" s="24" t="s">
        <v>295</v>
      </c>
      <c r="F106" s="23" t="s">
        <v>15</v>
      </c>
      <c r="I106" s="2">
        <v>85350</v>
      </c>
      <c r="J106" s="2">
        <v>11000</v>
      </c>
      <c r="K106" s="20">
        <f t="shared" si="2"/>
        <v>96350</v>
      </c>
    </row>
    <row r="107" spans="2:11" x14ac:dyDescent="0.25">
      <c r="B107" t="s">
        <v>104</v>
      </c>
      <c r="E107" s="24" t="s">
        <v>296</v>
      </c>
      <c r="F107" s="23" t="s">
        <v>15</v>
      </c>
      <c r="I107" s="2">
        <v>98350</v>
      </c>
      <c r="J107" s="2">
        <v>11000</v>
      </c>
      <c r="K107" s="20">
        <f t="shared" si="2"/>
        <v>109350</v>
      </c>
    </row>
    <row r="108" spans="2:11" x14ac:dyDescent="0.25">
      <c r="B108" t="s">
        <v>105</v>
      </c>
      <c r="E108" s="24" t="s">
        <v>297</v>
      </c>
      <c r="F108" s="23" t="s">
        <v>15</v>
      </c>
      <c r="I108" s="2">
        <v>83750</v>
      </c>
      <c r="J108" s="2">
        <v>11000</v>
      </c>
      <c r="K108" s="20">
        <f t="shared" si="2"/>
        <v>94750</v>
      </c>
    </row>
    <row r="109" spans="2:11" x14ac:dyDescent="0.25">
      <c r="B109" t="s">
        <v>106</v>
      </c>
      <c r="E109" s="24" t="s">
        <v>298</v>
      </c>
      <c r="F109" s="23" t="s">
        <v>15</v>
      </c>
      <c r="I109" s="2">
        <v>84500</v>
      </c>
      <c r="J109" s="2">
        <v>11000</v>
      </c>
      <c r="K109" s="20">
        <f t="shared" si="2"/>
        <v>95500</v>
      </c>
    </row>
    <row r="110" spans="2:11" x14ac:dyDescent="0.25">
      <c r="B110" t="s">
        <v>107</v>
      </c>
      <c r="E110" s="24" t="s">
        <v>299</v>
      </c>
      <c r="F110" s="23" t="s">
        <v>15</v>
      </c>
      <c r="I110" s="2">
        <v>79500</v>
      </c>
      <c r="J110" s="2">
        <v>11000</v>
      </c>
      <c r="K110" s="20">
        <f t="shared" si="2"/>
        <v>90500</v>
      </c>
    </row>
    <row r="111" spans="2:11" x14ac:dyDescent="0.25">
      <c r="B111" t="s">
        <v>108</v>
      </c>
      <c r="E111" s="24" t="s">
        <v>300</v>
      </c>
      <c r="F111" s="23" t="s">
        <v>15</v>
      </c>
      <c r="I111" s="2">
        <v>69000</v>
      </c>
      <c r="J111" s="2">
        <v>11000</v>
      </c>
      <c r="K111" s="20">
        <f t="shared" si="2"/>
        <v>80000</v>
      </c>
    </row>
    <row r="112" spans="2:11" x14ac:dyDescent="0.25">
      <c r="B112" t="s">
        <v>109</v>
      </c>
      <c r="E112" s="24" t="s">
        <v>301</v>
      </c>
      <c r="F112" s="23" t="s">
        <v>40</v>
      </c>
      <c r="I112" s="2">
        <v>42000</v>
      </c>
      <c r="J112" s="2">
        <v>10000</v>
      </c>
      <c r="K112" s="20">
        <f t="shared" si="2"/>
        <v>52000</v>
      </c>
    </row>
    <row r="113" spans="2:11" x14ac:dyDescent="0.25">
      <c r="B113" t="s">
        <v>110</v>
      </c>
      <c r="E113" s="24" t="s">
        <v>302</v>
      </c>
      <c r="F113" s="23" t="s">
        <v>15</v>
      </c>
      <c r="I113" s="2">
        <v>79650</v>
      </c>
      <c r="J113" s="2">
        <v>11000</v>
      </c>
      <c r="K113" s="20">
        <f t="shared" si="2"/>
        <v>90650</v>
      </c>
    </row>
    <row r="114" spans="2:11" x14ac:dyDescent="0.25">
      <c r="B114" t="s">
        <v>111</v>
      </c>
      <c r="E114" s="24" t="s">
        <v>286</v>
      </c>
      <c r="F114" s="23" t="s">
        <v>40</v>
      </c>
      <c r="I114" s="2">
        <v>72500</v>
      </c>
      <c r="J114" s="2">
        <v>10000</v>
      </c>
      <c r="K114" s="20">
        <f t="shared" si="2"/>
        <v>82500</v>
      </c>
    </row>
    <row r="115" spans="2:11" x14ac:dyDescent="0.25">
      <c r="B115" t="s">
        <v>180</v>
      </c>
      <c r="E115" s="24"/>
      <c r="F115" s="23" t="s">
        <v>40</v>
      </c>
      <c r="I115" s="2">
        <v>72000</v>
      </c>
      <c r="J115" s="2">
        <v>10000</v>
      </c>
      <c r="K115" s="20">
        <f t="shared" si="2"/>
        <v>82000</v>
      </c>
    </row>
    <row r="116" spans="2:11" x14ac:dyDescent="0.25">
      <c r="B116" t="s">
        <v>112</v>
      </c>
      <c r="E116" s="24"/>
      <c r="F116" s="23" t="s">
        <v>40</v>
      </c>
      <c r="I116" s="2">
        <v>82250</v>
      </c>
      <c r="J116" s="2">
        <v>10000</v>
      </c>
      <c r="K116" s="20">
        <f t="shared" si="2"/>
        <v>92250</v>
      </c>
    </row>
    <row r="117" spans="2:11" x14ac:dyDescent="0.25">
      <c r="B117" t="s">
        <v>113</v>
      </c>
      <c r="E117" s="24"/>
      <c r="F117" s="23" t="s">
        <v>40</v>
      </c>
      <c r="I117" s="2">
        <v>64500</v>
      </c>
      <c r="J117" s="2">
        <v>10000</v>
      </c>
      <c r="K117" s="20">
        <f t="shared" si="2"/>
        <v>74500</v>
      </c>
    </row>
    <row r="118" spans="2:11" x14ac:dyDescent="0.25">
      <c r="B118" t="s">
        <v>114</v>
      </c>
      <c r="E118" s="24"/>
      <c r="F118" s="23" t="s">
        <v>40</v>
      </c>
      <c r="I118" s="2">
        <v>64500</v>
      </c>
      <c r="J118" s="2">
        <v>10000</v>
      </c>
      <c r="K118" s="20">
        <f t="shared" si="2"/>
        <v>74500</v>
      </c>
    </row>
    <row r="119" spans="2:11" x14ac:dyDescent="0.25">
      <c r="B119" t="s">
        <v>115</v>
      </c>
      <c r="E119" s="24" t="s">
        <v>303</v>
      </c>
      <c r="F119" s="23" t="s">
        <v>15</v>
      </c>
      <c r="I119" s="2">
        <v>96000</v>
      </c>
      <c r="J119" s="2">
        <v>11000</v>
      </c>
      <c r="K119" s="20">
        <f t="shared" ref="K119:K163" si="3">I119+J119</f>
        <v>107000</v>
      </c>
    </row>
    <row r="120" spans="2:11" x14ac:dyDescent="0.25">
      <c r="B120" t="s">
        <v>116</v>
      </c>
      <c r="E120" s="24" t="s">
        <v>304</v>
      </c>
      <c r="F120" s="23" t="s">
        <v>15</v>
      </c>
      <c r="I120" s="2">
        <v>87000</v>
      </c>
      <c r="J120" s="2">
        <v>11000</v>
      </c>
      <c r="K120" s="20">
        <f t="shared" si="3"/>
        <v>98000</v>
      </c>
    </row>
    <row r="121" spans="2:11" x14ac:dyDescent="0.25">
      <c r="B121" t="s">
        <v>117</v>
      </c>
      <c r="E121" s="24" t="s">
        <v>305</v>
      </c>
      <c r="F121" s="23" t="s">
        <v>15</v>
      </c>
      <c r="I121" s="2">
        <v>86000</v>
      </c>
      <c r="J121" s="2">
        <v>11000</v>
      </c>
      <c r="K121" s="20">
        <f t="shared" si="3"/>
        <v>97000</v>
      </c>
    </row>
    <row r="122" spans="2:11" x14ac:dyDescent="0.25">
      <c r="B122" t="s">
        <v>118</v>
      </c>
      <c r="E122" s="24" t="s">
        <v>306</v>
      </c>
      <c r="F122" s="23" t="s">
        <v>15</v>
      </c>
      <c r="I122" s="2">
        <v>54000</v>
      </c>
      <c r="J122" s="2">
        <v>11000</v>
      </c>
      <c r="K122" s="20">
        <f t="shared" si="3"/>
        <v>65000</v>
      </c>
    </row>
    <row r="123" spans="2:11" x14ac:dyDescent="0.25">
      <c r="B123" t="s">
        <v>119</v>
      </c>
      <c r="E123" s="24"/>
      <c r="F123" s="23" t="s">
        <v>15</v>
      </c>
      <c r="I123" s="2">
        <v>74500</v>
      </c>
      <c r="J123" s="2">
        <v>11000</v>
      </c>
      <c r="K123" s="20">
        <f t="shared" si="3"/>
        <v>85500</v>
      </c>
    </row>
    <row r="124" spans="2:11" x14ac:dyDescent="0.25">
      <c r="B124" t="s">
        <v>120</v>
      </c>
      <c r="E124" s="24" t="s">
        <v>307</v>
      </c>
      <c r="F124" s="23" t="s">
        <v>10</v>
      </c>
      <c r="I124" s="2">
        <v>85500</v>
      </c>
      <c r="J124" s="2">
        <v>12000</v>
      </c>
      <c r="K124" s="20">
        <f t="shared" si="3"/>
        <v>97500</v>
      </c>
    </row>
    <row r="125" spans="2:11" x14ac:dyDescent="0.25">
      <c r="B125" t="s">
        <v>121</v>
      </c>
      <c r="E125" s="24"/>
      <c r="F125" s="23" t="s">
        <v>10</v>
      </c>
      <c r="I125" s="2">
        <v>85500</v>
      </c>
      <c r="J125" s="2">
        <v>12000</v>
      </c>
      <c r="K125" s="20">
        <f t="shared" si="3"/>
        <v>97500</v>
      </c>
    </row>
    <row r="126" spans="2:11" x14ac:dyDescent="0.25">
      <c r="B126" t="s">
        <v>122</v>
      </c>
      <c r="E126" s="24"/>
      <c r="F126" s="23" t="s">
        <v>10</v>
      </c>
      <c r="I126" s="2">
        <v>83500</v>
      </c>
      <c r="J126" s="2">
        <v>12000</v>
      </c>
      <c r="K126" s="20">
        <f t="shared" si="3"/>
        <v>95500</v>
      </c>
    </row>
    <row r="127" spans="2:11" x14ac:dyDescent="0.25">
      <c r="B127" t="s">
        <v>123</v>
      </c>
      <c r="E127" s="24" t="s">
        <v>308</v>
      </c>
      <c r="F127" s="23" t="s">
        <v>10</v>
      </c>
      <c r="I127" s="2">
        <v>83500</v>
      </c>
      <c r="J127" s="2">
        <v>12000</v>
      </c>
      <c r="K127" s="20">
        <f t="shared" si="3"/>
        <v>95500</v>
      </c>
    </row>
    <row r="128" spans="2:11" x14ac:dyDescent="0.25">
      <c r="B128" t="s">
        <v>124</v>
      </c>
      <c r="E128" s="24" t="s">
        <v>309</v>
      </c>
      <c r="F128" s="23" t="s">
        <v>10</v>
      </c>
      <c r="I128" s="2">
        <v>83500</v>
      </c>
      <c r="J128" s="2">
        <v>12000</v>
      </c>
      <c r="K128" s="20">
        <f t="shared" si="3"/>
        <v>95500</v>
      </c>
    </row>
    <row r="129" spans="2:11" x14ac:dyDescent="0.25">
      <c r="B129" t="s">
        <v>125</v>
      </c>
      <c r="E129" s="24" t="s">
        <v>310</v>
      </c>
      <c r="F129" s="23" t="s">
        <v>15</v>
      </c>
      <c r="I129" s="2">
        <v>65500</v>
      </c>
      <c r="J129" s="2">
        <v>11000</v>
      </c>
      <c r="K129" s="20">
        <f t="shared" si="3"/>
        <v>76500</v>
      </c>
    </row>
    <row r="130" spans="2:11" x14ac:dyDescent="0.25">
      <c r="B130" t="s">
        <v>126</v>
      </c>
      <c r="E130" s="24"/>
      <c r="F130" s="23" t="s">
        <v>15</v>
      </c>
      <c r="I130" s="2">
        <v>67500</v>
      </c>
      <c r="J130" s="2">
        <v>11000</v>
      </c>
      <c r="K130" s="20">
        <f t="shared" si="3"/>
        <v>78500</v>
      </c>
    </row>
    <row r="131" spans="2:11" x14ac:dyDescent="0.25">
      <c r="B131" t="s">
        <v>127</v>
      </c>
      <c r="E131" s="24"/>
      <c r="F131" s="23" t="s">
        <v>15</v>
      </c>
      <c r="I131" s="2">
        <v>67500</v>
      </c>
      <c r="J131" s="2">
        <v>11000</v>
      </c>
      <c r="K131" s="20">
        <f t="shared" si="3"/>
        <v>78500</v>
      </c>
    </row>
    <row r="132" spans="2:11" x14ac:dyDescent="0.25">
      <c r="B132" t="s">
        <v>128</v>
      </c>
      <c r="E132" s="24" t="s">
        <v>311</v>
      </c>
      <c r="F132" s="23" t="s">
        <v>15</v>
      </c>
      <c r="I132" s="2">
        <v>67500</v>
      </c>
      <c r="J132" s="2">
        <v>11000</v>
      </c>
      <c r="K132" s="20">
        <f t="shared" si="3"/>
        <v>78500</v>
      </c>
    </row>
    <row r="133" spans="2:11" x14ac:dyDescent="0.25">
      <c r="B133" t="s">
        <v>129</v>
      </c>
      <c r="E133" s="24"/>
      <c r="F133" s="23" t="s">
        <v>15</v>
      </c>
      <c r="I133" s="2">
        <v>54000</v>
      </c>
      <c r="J133" s="2">
        <v>11000</v>
      </c>
      <c r="K133" s="20">
        <f t="shared" si="3"/>
        <v>65000</v>
      </c>
    </row>
    <row r="134" spans="2:11" x14ac:dyDescent="0.25">
      <c r="B134" t="s">
        <v>130</v>
      </c>
      <c r="E134" s="24" t="s">
        <v>312</v>
      </c>
      <c r="F134" s="23" t="s">
        <v>15</v>
      </c>
      <c r="I134" s="2">
        <v>70000</v>
      </c>
      <c r="J134" s="2">
        <v>11000</v>
      </c>
      <c r="K134" s="20">
        <f t="shared" si="3"/>
        <v>81000</v>
      </c>
    </row>
    <row r="135" spans="2:11" x14ac:dyDescent="0.25">
      <c r="B135" t="s">
        <v>131</v>
      </c>
      <c r="E135" s="24" t="s">
        <v>313</v>
      </c>
      <c r="F135" s="23" t="s">
        <v>15</v>
      </c>
      <c r="I135" s="2">
        <v>44000</v>
      </c>
      <c r="J135" s="2">
        <v>11000</v>
      </c>
      <c r="K135" s="20">
        <f t="shared" si="3"/>
        <v>55000</v>
      </c>
    </row>
    <row r="136" spans="2:11" x14ac:dyDescent="0.25">
      <c r="B136" t="s">
        <v>132</v>
      </c>
      <c r="E136" s="24" t="s">
        <v>314</v>
      </c>
      <c r="F136" s="23" t="s">
        <v>40</v>
      </c>
      <c r="I136" s="2">
        <v>67500</v>
      </c>
      <c r="J136" s="2">
        <v>11000</v>
      </c>
      <c r="K136" s="20">
        <f t="shared" si="3"/>
        <v>78500</v>
      </c>
    </row>
    <row r="137" spans="2:11" x14ac:dyDescent="0.25">
      <c r="B137" t="s">
        <v>133</v>
      </c>
      <c r="E137" s="24" t="s">
        <v>315</v>
      </c>
      <c r="F137" s="23" t="s">
        <v>15</v>
      </c>
      <c r="I137" s="2">
        <v>83500</v>
      </c>
      <c r="J137" s="2">
        <v>11000</v>
      </c>
      <c r="K137" s="20">
        <f t="shared" si="3"/>
        <v>94500</v>
      </c>
    </row>
    <row r="138" spans="2:11" x14ac:dyDescent="0.25">
      <c r="B138" t="s">
        <v>134</v>
      </c>
      <c r="E138" s="24" t="s">
        <v>316</v>
      </c>
      <c r="F138" s="23" t="s">
        <v>15</v>
      </c>
      <c r="I138" s="2">
        <v>65000</v>
      </c>
      <c r="J138" s="2">
        <v>11000</v>
      </c>
      <c r="K138" s="20">
        <f t="shared" si="3"/>
        <v>76000</v>
      </c>
    </row>
    <row r="139" spans="2:11" x14ac:dyDescent="0.25">
      <c r="B139" t="s">
        <v>135</v>
      </c>
      <c r="E139" s="24" t="s">
        <v>317</v>
      </c>
      <c r="F139" s="23" t="s">
        <v>10</v>
      </c>
      <c r="I139" s="2">
        <v>41000</v>
      </c>
      <c r="J139" s="2">
        <v>12000</v>
      </c>
      <c r="K139" s="20">
        <f t="shared" si="3"/>
        <v>53000</v>
      </c>
    </row>
    <row r="140" spans="2:11" x14ac:dyDescent="0.25">
      <c r="B140" t="s">
        <v>136</v>
      </c>
      <c r="E140" s="24" t="s">
        <v>318</v>
      </c>
      <c r="F140" s="23" t="s">
        <v>15</v>
      </c>
      <c r="I140" s="2">
        <v>53000</v>
      </c>
      <c r="J140" s="2">
        <v>11000</v>
      </c>
      <c r="K140" s="20">
        <f t="shared" si="3"/>
        <v>64000</v>
      </c>
    </row>
    <row r="141" spans="2:11" x14ac:dyDescent="0.25">
      <c r="B141" t="s">
        <v>137</v>
      </c>
      <c r="E141" s="24" t="s">
        <v>319</v>
      </c>
      <c r="F141" s="23" t="s">
        <v>40</v>
      </c>
      <c r="I141" s="2">
        <v>32000</v>
      </c>
      <c r="J141" s="2">
        <v>10000</v>
      </c>
      <c r="K141" s="20">
        <f t="shared" si="3"/>
        <v>42000</v>
      </c>
    </row>
    <row r="142" spans="2:11" x14ac:dyDescent="0.25">
      <c r="B142" t="s">
        <v>138</v>
      </c>
      <c r="E142" s="24" t="s">
        <v>320</v>
      </c>
      <c r="F142" s="23" t="s">
        <v>15</v>
      </c>
      <c r="I142" s="2">
        <v>41000</v>
      </c>
      <c r="J142" s="2">
        <v>11000</v>
      </c>
      <c r="K142" s="20">
        <f t="shared" si="3"/>
        <v>52000</v>
      </c>
    </row>
    <row r="143" spans="2:11" x14ac:dyDescent="0.25">
      <c r="B143" t="s">
        <v>139</v>
      </c>
      <c r="E143" s="24" t="s">
        <v>321</v>
      </c>
      <c r="F143" s="23" t="s">
        <v>40</v>
      </c>
      <c r="I143" s="2">
        <v>31000</v>
      </c>
      <c r="J143" s="2">
        <v>10000</v>
      </c>
      <c r="K143" s="20">
        <f t="shared" si="3"/>
        <v>41000</v>
      </c>
    </row>
    <row r="144" spans="2:11" x14ac:dyDescent="0.25">
      <c r="B144" t="s">
        <v>140</v>
      </c>
      <c r="E144" s="24" t="s">
        <v>322</v>
      </c>
      <c r="F144" s="23" t="s">
        <v>10</v>
      </c>
      <c r="I144" s="2">
        <v>29000</v>
      </c>
      <c r="J144" s="2">
        <v>12000</v>
      </c>
      <c r="K144" s="20">
        <f>Table1[[#This Row],[PREVIOUS DEBT]]+Table1[[#This Row],[2024 DUES]]</f>
        <v>41000</v>
      </c>
    </row>
    <row r="145" spans="2:11" x14ac:dyDescent="0.25">
      <c r="B145" t="s">
        <v>141</v>
      </c>
      <c r="E145" s="24" t="s">
        <v>323</v>
      </c>
      <c r="F145" s="23" t="s">
        <v>40</v>
      </c>
      <c r="I145" s="2">
        <v>27000</v>
      </c>
      <c r="J145" s="2">
        <v>10000</v>
      </c>
      <c r="K145" s="20">
        <f t="shared" si="3"/>
        <v>37000</v>
      </c>
    </row>
    <row r="146" spans="2:11" x14ac:dyDescent="0.25">
      <c r="B146" t="s">
        <v>142</v>
      </c>
      <c r="E146" s="24" t="s">
        <v>324</v>
      </c>
      <c r="F146" s="23" t="s">
        <v>40</v>
      </c>
      <c r="I146" s="2">
        <v>42000</v>
      </c>
      <c r="J146" s="2">
        <v>10000</v>
      </c>
      <c r="K146" s="20">
        <f t="shared" si="3"/>
        <v>52000</v>
      </c>
    </row>
    <row r="147" spans="2:11" x14ac:dyDescent="0.25">
      <c r="B147" t="s">
        <v>143</v>
      </c>
      <c r="E147" s="24" t="s">
        <v>325</v>
      </c>
      <c r="F147" s="23" t="s">
        <v>15</v>
      </c>
      <c r="I147" s="2">
        <v>42000</v>
      </c>
      <c r="J147" s="2">
        <v>11000</v>
      </c>
      <c r="K147" s="20">
        <f t="shared" si="3"/>
        <v>53000</v>
      </c>
    </row>
    <row r="148" spans="2:11" x14ac:dyDescent="0.25">
      <c r="B148" t="s">
        <v>144</v>
      </c>
      <c r="E148" s="24" t="s">
        <v>326</v>
      </c>
      <c r="F148" s="23" t="s">
        <v>15</v>
      </c>
      <c r="I148" s="2">
        <v>36000</v>
      </c>
      <c r="J148" s="2">
        <v>11000</v>
      </c>
      <c r="K148" s="20">
        <f t="shared" si="3"/>
        <v>47000</v>
      </c>
    </row>
    <row r="149" spans="2:11" x14ac:dyDescent="0.25">
      <c r="B149" t="s">
        <v>145</v>
      </c>
      <c r="E149" s="24"/>
      <c r="F149" s="23" t="s">
        <v>15</v>
      </c>
      <c r="I149" s="2">
        <v>32000</v>
      </c>
      <c r="J149" s="2">
        <v>11000</v>
      </c>
      <c r="K149" s="20">
        <f t="shared" si="3"/>
        <v>43000</v>
      </c>
    </row>
    <row r="150" spans="2:11" x14ac:dyDescent="0.25">
      <c r="B150" t="s">
        <v>146</v>
      </c>
      <c r="E150" s="24" t="s">
        <v>327</v>
      </c>
      <c r="F150" s="23" t="s">
        <v>15</v>
      </c>
      <c r="I150" s="2">
        <v>61000</v>
      </c>
      <c r="J150" s="2">
        <v>11000</v>
      </c>
      <c r="K150" s="20">
        <f t="shared" si="3"/>
        <v>72000</v>
      </c>
    </row>
    <row r="151" spans="2:11" x14ac:dyDescent="0.25">
      <c r="B151" t="s">
        <v>336</v>
      </c>
      <c r="E151" s="24" t="s">
        <v>337</v>
      </c>
      <c r="F151" s="23" t="s">
        <v>15</v>
      </c>
      <c r="I151" s="2">
        <v>0</v>
      </c>
      <c r="J151" s="2">
        <v>11000</v>
      </c>
      <c r="K151" s="2">
        <f t="shared" si="3"/>
        <v>11000</v>
      </c>
    </row>
    <row r="152" spans="2:11" x14ac:dyDescent="0.25">
      <c r="B152" t="s">
        <v>188</v>
      </c>
      <c r="E152">
        <v>8166609676</v>
      </c>
      <c r="F152" s="23" t="s">
        <v>10</v>
      </c>
      <c r="I152" s="2">
        <v>33000</v>
      </c>
      <c r="J152" s="2">
        <v>12000</v>
      </c>
      <c r="K152" s="20">
        <f>I152+J152</f>
        <v>45000</v>
      </c>
    </row>
    <row r="153" spans="2:11" x14ac:dyDescent="0.25">
      <c r="B153" t="s">
        <v>186</v>
      </c>
      <c r="E153">
        <v>19792247302</v>
      </c>
      <c r="F153" s="23" t="s">
        <v>10</v>
      </c>
      <c r="I153" s="2">
        <v>0</v>
      </c>
      <c r="J153" s="2">
        <v>12000</v>
      </c>
      <c r="K153" s="20">
        <f>I153+J153</f>
        <v>12000</v>
      </c>
    </row>
    <row r="154" spans="2:11" x14ac:dyDescent="0.25">
      <c r="B154" t="s">
        <v>189</v>
      </c>
      <c r="E154">
        <v>7037841153</v>
      </c>
      <c r="F154" s="23" t="s">
        <v>10</v>
      </c>
      <c r="I154" s="2">
        <v>33000</v>
      </c>
      <c r="J154" s="2">
        <v>12000</v>
      </c>
      <c r="K154" s="20">
        <f>I154+J154</f>
        <v>45000</v>
      </c>
    </row>
    <row r="155" spans="2:11" x14ac:dyDescent="0.25">
      <c r="B155" t="s">
        <v>187</v>
      </c>
      <c r="E155" s="24" t="s">
        <v>313</v>
      </c>
      <c r="F155" s="23" t="s">
        <v>15</v>
      </c>
      <c r="I155" s="2">
        <v>30000</v>
      </c>
      <c r="J155" s="2">
        <v>11000</v>
      </c>
      <c r="K155" s="20">
        <f>I155+J155</f>
        <v>41000</v>
      </c>
    </row>
    <row r="156" spans="2:11" x14ac:dyDescent="0.25">
      <c r="B156" t="s">
        <v>147</v>
      </c>
      <c r="E156" s="24" t="s">
        <v>328</v>
      </c>
      <c r="F156" s="23" t="s">
        <v>15</v>
      </c>
      <c r="I156" s="2">
        <v>65000</v>
      </c>
      <c r="J156" s="2">
        <v>11000</v>
      </c>
      <c r="K156" s="20">
        <f t="shared" si="3"/>
        <v>76000</v>
      </c>
    </row>
    <row r="157" spans="2:11" x14ac:dyDescent="0.25">
      <c r="B157" t="s">
        <v>148</v>
      </c>
      <c r="E157" s="24" t="s">
        <v>329</v>
      </c>
      <c r="F157" s="23" t="s">
        <v>40</v>
      </c>
      <c r="I157" s="2">
        <v>22000</v>
      </c>
      <c r="J157" s="2">
        <v>10000</v>
      </c>
      <c r="K157" s="20">
        <f t="shared" si="3"/>
        <v>32000</v>
      </c>
    </row>
    <row r="158" spans="2:11" x14ac:dyDescent="0.25">
      <c r="B158" t="s">
        <v>149</v>
      </c>
      <c r="E158" s="24" t="s">
        <v>330</v>
      </c>
      <c r="F158" s="23" t="s">
        <v>15</v>
      </c>
      <c r="I158" s="2">
        <v>25000</v>
      </c>
      <c r="J158" s="2">
        <v>11000</v>
      </c>
      <c r="K158" s="20">
        <f t="shared" si="3"/>
        <v>36000</v>
      </c>
    </row>
    <row r="159" spans="2:11" x14ac:dyDescent="0.25">
      <c r="B159" t="s">
        <v>181</v>
      </c>
      <c r="E159" s="24" t="s">
        <v>331</v>
      </c>
      <c r="F159" s="23" t="s">
        <v>10</v>
      </c>
      <c r="I159" s="2">
        <v>13000</v>
      </c>
      <c r="J159" s="2">
        <v>12000</v>
      </c>
      <c r="K159" s="20">
        <f>Table1[[#This Row],[PREVIOUS DEBT]]+Table1[[#This Row],[2024 DUES]]</f>
        <v>25000</v>
      </c>
    </row>
    <row r="160" spans="2:11" x14ac:dyDescent="0.25">
      <c r="B160" t="s">
        <v>150</v>
      </c>
      <c r="E160" s="24" t="s">
        <v>332</v>
      </c>
      <c r="F160" s="23" t="s">
        <v>40</v>
      </c>
      <c r="I160" s="2">
        <v>15000</v>
      </c>
      <c r="J160" s="2">
        <v>10000</v>
      </c>
      <c r="K160" s="20">
        <f t="shared" si="3"/>
        <v>25000</v>
      </c>
    </row>
    <row r="161" spans="2:11" x14ac:dyDescent="0.25">
      <c r="B161" t="s">
        <v>151</v>
      </c>
      <c r="E161" s="24" t="s">
        <v>333</v>
      </c>
      <c r="F161" s="23" t="s">
        <v>10</v>
      </c>
      <c r="I161" s="2">
        <v>17000</v>
      </c>
      <c r="J161" s="2">
        <v>12000</v>
      </c>
      <c r="K161" s="20">
        <f>Table1[[#This Row],[PREVIOUS DEBT]]+Table1[[#This Row],[2024 DUES]]</f>
        <v>29000</v>
      </c>
    </row>
    <row r="162" spans="2:11" x14ac:dyDescent="0.25">
      <c r="B162" t="s">
        <v>153</v>
      </c>
      <c r="E162" s="24" t="s">
        <v>334</v>
      </c>
      <c r="F162" s="23" t="s">
        <v>40</v>
      </c>
      <c r="I162" s="2">
        <v>25000</v>
      </c>
      <c r="J162" s="2">
        <v>10000</v>
      </c>
      <c r="K162" s="20">
        <f t="shared" si="3"/>
        <v>35000</v>
      </c>
    </row>
    <row r="163" spans="2:11" x14ac:dyDescent="0.25">
      <c r="B163" t="s">
        <v>154</v>
      </c>
      <c r="E163" s="24"/>
      <c r="F163" s="23" t="s">
        <v>15</v>
      </c>
      <c r="I163" s="2">
        <v>0</v>
      </c>
      <c r="J163" s="2">
        <v>11000</v>
      </c>
      <c r="K163" s="20">
        <f t="shared" si="3"/>
        <v>11000</v>
      </c>
    </row>
    <row r="164" spans="2:11" x14ac:dyDescent="0.25">
      <c r="B164" t="s">
        <v>172</v>
      </c>
      <c r="E164">
        <v>8033244580</v>
      </c>
      <c r="F164" s="23" t="s">
        <v>40</v>
      </c>
      <c r="I164" s="2"/>
      <c r="J164" s="2">
        <v>0</v>
      </c>
      <c r="K164" s="20">
        <v>0</v>
      </c>
    </row>
    <row r="165" spans="2:11" x14ac:dyDescent="0.25">
      <c r="B165" t="s">
        <v>173</v>
      </c>
      <c r="E165">
        <v>8064250701</v>
      </c>
      <c r="F165" s="23" t="s">
        <v>40</v>
      </c>
      <c r="I165" s="2"/>
      <c r="J165" s="2">
        <v>0</v>
      </c>
      <c r="K165" s="20">
        <v>0</v>
      </c>
    </row>
    <row r="166" spans="2:11" x14ac:dyDescent="0.25">
      <c r="B166" t="s">
        <v>174</v>
      </c>
      <c r="E166" s="24" t="s">
        <v>338</v>
      </c>
      <c r="F166" s="23" t="s">
        <v>15</v>
      </c>
      <c r="I166" s="2"/>
      <c r="J166" s="2">
        <v>0</v>
      </c>
      <c r="K166" s="20">
        <v>0</v>
      </c>
    </row>
    <row r="167" spans="2:11" x14ac:dyDescent="0.25">
      <c r="B167" t="s">
        <v>175</v>
      </c>
      <c r="E167">
        <v>7066020297</v>
      </c>
      <c r="F167" s="23" t="s">
        <v>40</v>
      </c>
      <c r="I167" s="2">
        <v>0</v>
      </c>
      <c r="J167" s="2">
        <v>10000</v>
      </c>
      <c r="K167" s="20">
        <v>10000</v>
      </c>
    </row>
    <row r="168" spans="2:11" x14ac:dyDescent="0.25">
      <c r="I168" s="2"/>
      <c r="J168" s="2"/>
      <c r="K168" s="20"/>
    </row>
    <row r="169" spans="2:11" x14ac:dyDescent="0.25">
      <c r="I169" s="2"/>
      <c r="J169" s="2"/>
      <c r="K169" s="20"/>
    </row>
    <row r="170" spans="2:11" x14ac:dyDescent="0.25">
      <c r="I170" s="2"/>
      <c r="J170" s="2"/>
      <c r="K170" s="20"/>
    </row>
    <row r="172" spans="2:11" x14ac:dyDescent="0.25">
      <c r="E172" s="21"/>
    </row>
  </sheetData>
  <phoneticPr fontId="2" type="noConversion"/>
  <pageMargins left="0.7" right="0.7" top="0.75" bottom="0.75" header="0.3" footer="0.3"/>
  <pageSetup orientation="portrait" r:id="rId1"/>
  <ignoredErrors>
    <ignoredError sqref="E2:E4"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3CA41-AFEC-4A59-A120-0FF81B473524}">
  <dimension ref="A1:E46"/>
  <sheetViews>
    <sheetView workbookViewId="0">
      <selection activeCell="D56" sqref="D56"/>
    </sheetView>
  </sheetViews>
  <sheetFormatPr defaultRowHeight="15" x14ac:dyDescent="0.25"/>
  <cols>
    <col min="1" max="1" width="32.140625" customWidth="1"/>
    <col min="2" max="2" width="15" customWidth="1"/>
    <col min="3" max="3" width="10.42578125" customWidth="1"/>
    <col min="4" max="5" width="14" customWidth="1"/>
  </cols>
  <sheetData>
    <row r="1" spans="1:5" x14ac:dyDescent="0.25">
      <c r="A1" s="1" t="s">
        <v>0</v>
      </c>
      <c r="B1" s="1" t="s">
        <v>339</v>
      </c>
      <c r="C1" s="1" t="s">
        <v>191</v>
      </c>
      <c r="D1" s="25" t="s">
        <v>340</v>
      </c>
      <c r="E1" s="22" t="s">
        <v>468</v>
      </c>
    </row>
    <row r="2" spans="1:5" x14ac:dyDescent="0.25">
      <c r="A2" t="s">
        <v>341</v>
      </c>
      <c r="B2" t="s">
        <v>342</v>
      </c>
      <c r="D2" s="24" t="s">
        <v>343</v>
      </c>
      <c r="E2" s="23"/>
    </row>
    <row r="3" spans="1:5" x14ac:dyDescent="0.25">
      <c r="A3" t="s">
        <v>344</v>
      </c>
      <c r="B3" t="s">
        <v>345</v>
      </c>
      <c r="D3" s="24" t="s">
        <v>346</v>
      </c>
      <c r="E3" s="23"/>
    </row>
    <row r="4" spans="1:5" x14ac:dyDescent="0.25">
      <c r="A4" t="s">
        <v>347</v>
      </c>
      <c r="B4" t="s">
        <v>348</v>
      </c>
      <c r="D4" s="24" t="s">
        <v>349</v>
      </c>
      <c r="E4" s="23"/>
    </row>
    <row r="5" spans="1:5" x14ac:dyDescent="0.25">
      <c r="A5" t="s">
        <v>350</v>
      </c>
      <c r="B5" t="s">
        <v>351</v>
      </c>
      <c r="D5" s="24" t="s">
        <v>352</v>
      </c>
      <c r="E5" s="23"/>
    </row>
    <row r="6" spans="1:5" x14ac:dyDescent="0.25">
      <c r="A6" t="s">
        <v>353</v>
      </c>
      <c r="B6" t="s">
        <v>354</v>
      </c>
      <c r="D6" s="24" t="s">
        <v>355</v>
      </c>
      <c r="E6" s="23"/>
    </row>
    <row r="7" spans="1:5" x14ac:dyDescent="0.25">
      <c r="A7" t="s">
        <v>356</v>
      </c>
      <c r="B7" t="s">
        <v>357</v>
      </c>
      <c r="D7" s="24" t="s">
        <v>358</v>
      </c>
      <c r="E7" s="23"/>
    </row>
    <row r="8" spans="1:5" x14ac:dyDescent="0.25">
      <c r="A8" t="s">
        <v>359</v>
      </c>
      <c r="B8" t="s">
        <v>360</v>
      </c>
      <c r="D8" s="24" t="s">
        <v>361</v>
      </c>
      <c r="E8" s="23"/>
    </row>
    <row r="9" spans="1:5" x14ac:dyDescent="0.25">
      <c r="A9" t="s">
        <v>362</v>
      </c>
      <c r="B9" t="s">
        <v>363</v>
      </c>
      <c r="D9" s="24" t="s">
        <v>364</v>
      </c>
      <c r="E9" s="23"/>
    </row>
    <row r="10" spans="1:5" x14ac:dyDescent="0.25">
      <c r="A10" t="s">
        <v>365</v>
      </c>
      <c r="B10" t="s">
        <v>366</v>
      </c>
      <c r="D10" s="24" t="s">
        <v>367</v>
      </c>
      <c r="E10" s="23"/>
    </row>
    <row r="11" spans="1:5" x14ac:dyDescent="0.25">
      <c r="A11" t="s">
        <v>368</v>
      </c>
      <c r="B11" t="s">
        <v>369</v>
      </c>
      <c r="D11" s="24" t="s">
        <v>370</v>
      </c>
      <c r="E11" s="23"/>
    </row>
    <row r="12" spans="1:5" x14ac:dyDescent="0.25">
      <c r="A12" t="s">
        <v>371</v>
      </c>
      <c r="B12" t="s">
        <v>372</v>
      </c>
      <c r="D12" s="24" t="s">
        <v>373</v>
      </c>
      <c r="E12" s="23"/>
    </row>
    <row r="13" spans="1:5" x14ac:dyDescent="0.25">
      <c r="A13" t="s">
        <v>374</v>
      </c>
      <c r="B13" t="s">
        <v>375</v>
      </c>
      <c r="D13" s="24" t="s">
        <v>376</v>
      </c>
      <c r="E13" s="23"/>
    </row>
    <row r="14" spans="1:5" x14ac:dyDescent="0.25">
      <c r="A14" t="s">
        <v>377</v>
      </c>
      <c r="B14" t="s">
        <v>378</v>
      </c>
      <c r="D14" s="24" t="s">
        <v>379</v>
      </c>
      <c r="E14" s="23"/>
    </row>
    <row r="15" spans="1:5" x14ac:dyDescent="0.25">
      <c r="A15" t="s">
        <v>380</v>
      </c>
      <c r="B15" t="s">
        <v>381</v>
      </c>
      <c r="D15" s="24" t="s">
        <v>382</v>
      </c>
      <c r="E15" s="23"/>
    </row>
    <row r="16" spans="1:5" x14ac:dyDescent="0.25">
      <c r="A16" t="s">
        <v>383</v>
      </c>
      <c r="B16" t="s">
        <v>384</v>
      </c>
      <c r="D16" s="24" t="s">
        <v>385</v>
      </c>
      <c r="E16" s="23"/>
    </row>
    <row r="17" spans="1:5" x14ac:dyDescent="0.25">
      <c r="A17" t="s">
        <v>386</v>
      </c>
      <c r="B17" t="s">
        <v>387</v>
      </c>
      <c r="D17" s="24" t="s">
        <v>388</v>
      </c>
      <c r="E17" s="23"/>
    </row>
    <row r="18" spans="1:5" x14ac:dyDescent="0.25">
      <c r="A18" t="s">
        <v>389</v>
      </c>
      <c r="B18" t="s">
        <v>390</v>
      </c>
      <c r="D18" s="24" t="s">
        <v>391</v>
      </c>
      <c r="E18" s="23"/>
    </row>
    <row r="19" spans="1:5" x14ac:dyDescent="0.25">
      <c r="A19" t="s">
        <v>392</v>
      </c>
      <c r="B19" t="s">
        <v>393</v>
      </c>
      <c r="D19" s="24" t="s">
        <v>394</v>
      </c>
      <c r="E19" s="23"/>
    </row>
    <row r="20" spans="1:5" x14ac:dyDescent="0.25">
      <c r="A20" t="s">
        <v>395</v>
      </c>
      <c r="B20" t="s">
        <v>396</v>
      </c>
      <c r="D20" s="24" t="s">
        <v>397</v>
      </c>
      <c r="E20" s="23"/>
    </row>
    <row r="21" spans="1:5" x14ac:dyDescent="0.25">
      <c r="A21" t="s">
        <v>398</v>
      </c>
      <c r="B21" t="s">
        <v>399</v>
      </c>
      <c r="D21" s="24" t="s">
        <v>400</v>
      </c>
      <c r="E21" s="23"/>
    </row>
    <row r="22" spans="1:5" x14ac:dyDescent="0.25">
      <c r="A22" t="s">
        <v>401</v>
      </c>
      <c r="B22" t="s">
        <v>402</v>
      </c>
      <c r="D22" s="24" t="s">
        <v>403</v>
      </c>
      <c r="E22" s="23"/>
    </row>
    <row r="23" spans="1:5" x14ac:dyDescent="0.25">
      <c r="A23" t="s">
        <v>404</v>
      </c>
      <c r="B23" t="s">
        <v>405</v>
      </c>
      <c r="D23" s="24" t="s">
        <v>406</v>
      </c>
      <c r="E23" s="23"/>
    </row>
    <row r="24" spans="1:5" x14ac:dyDescent="0.25">
      <c r="A24" t="s">
        <v>407</v>
      </c>
      <c r="B24" t="s">
        <v>408</v>
      </c>
      <c r="D24" s="24" t="s">
        <v>409</v>
      </c>
      <c r="E24" s="23"/>
    </row>
    <row r="25" spans="1:5" x14ac:dyDescent="0.25">
      <c r="A25" t="s">
        <v>410</v>
      </c>
      <c r="B25" t="s">
        <v>411</v>
      </c>
      <c r="D25" s="24" t="s">
        <v>412</v>
      </c>
      <c r="E25" s="23"/>
    </row>
    <row r="26" spans="1:5" x14ac:dyDescent="0.25">
      <c r="A26" t="s">
        <v>413</v>
      </c>
      <c r="B26" t="s">
        <v>414</v>
      </c>
      <c r="D26" s="24" t="s">
        <v>415</v>
      </c>
      <c r="E26" s="23"/>
    </row>
    <row r="27" spans="1:5" x14ac:dyDescent="0.25">
      <c r="A27" t="s">
        <v>416</v>
      </c>
      <c r="B27" t="s">
        <v>417</v>
      </c>
      <c r="D27" s="24" t="s">
        <v>418</v>
      </c>
      <c r="E27" s="23"/>
    </row>
    <row r="28" spans="1:5" x14ac:dyDescent="0.25">
      <c r="A28" t="s">
        <v>419</v>
      </c>
      <c r="B28" t="s">
        <v>420</v>
      </c>
      <c r="D28" s="24" t="s">
        <v>421</v>
      </c>
      <c r="E28" s="23"/>
    </row>
    <row r="29" spans="1:5" x14ac:dyDescent="0.25">
      <c r="A29" t="s">
        <v>422</v>
      </c>
      <c r="B29" t="s">
        <v>423</v>
      </c>
      <c r="D29" s="24" t="s">
        <v>424</v>
      </c>
      <c r="E29" s="23"/>
    </row>
    <row r="30" spans="1:5" x14ac:dyDescent="0.25">
      <c r="A30" t="s">
        <v>425</v>
      </c>
      <c r="B30" t="s">
        <v>426</v>
      </c>
      <c r="D30" s="24" t="s">
        <v>427</v>
      </c>
      <c r="E30" s="23"/>
    </row>
    <row r="31" spans="1:5" x14ac:dyDescent="0.25">
      <c r="A31" t="s">
        <v>428</v>
      </c>
      <c r="B31" t="s">
        <v>429</v>
      </c>
      <c r="D31" s="24" t="s">
        <v>430</v>
      </c>
      <c r="E31" s="23"/>
    </row>
    <row r="32" spans="1:5" x14ac:dyDescent="0.25">
      <c r="A32" t="s">
        <v>431</v>
      </c>
      <c r="B32" t="s">
        <v>432</v>
      </c>
      <c r="D32" s="24" t="s">
        <v>433</v>
      </c>
      <c r="E32" s="23"/>
    </row>
    <row r="33" spans="1:5" x14ac:dyDescent="0.25">
      <c r="A33" t="s">
        <v>434</v>
      </c>
      <c r="B33" t="s">
        <v>435</v>
      </c>
      <c r="D33" s="24" t="s">
        <v>436</v>
      </c>
      <c r="E33" s="23"/>
    </row>
    <row r="34" spans="1:5" x14ac:dyDescent="0.25">
      <c r="A34" t="s">
        <v>437</v>
      </c>
      <c r="B34" t="s">
        <v>438</v>
      </c>
      <c r="D34" s="24" t="s">
        <v>439</v>
      </c>
      <c r="E34" s="23"/>
    </row>
    <row r="35" spans="1:5" x14ac:dyDescent="0.25">
      <c r="A35" t="s">
        <v>440</v>
      </c>
      <c r="B35" t="s">
        <v>441</v>
      </c>
      <c r="D35" s="24" t="s">
        <v>442</v>
      </c>
      <c r="E35" s="23"/>
    </row>
    <row r="36" spans="1:5" x14ac:dyDescent="0.25">
      <c r="A36" t="s">
        <v>443</v>
      </c>
      <c r="B36" t="s">
        <v>444</v>
      </c>
      <c r="D36" s="24" t="s">
        <v>445</v>
      </c>
      <c r="E36" s="23"/>
    </row>
    <row r="37" spans="1:5" x14ac:dyDescent="0.25">
      <c r="A37" t="s">
        <v>446</v>
      </c>
      <c r="B37" t="s">
        <v>447</v>
      </c>
      <c r="D37" s="24" t="s">
        <v>448</v>
      </c>
      <c r="E37" s="23"/>
    </row>
    <row r="38" spans="1:5" x14ac:dyDescent="0.25">
      <c r="A38" t="s">
        <v>449</v>
      </c>
      <c r="B38" t="s">
        <v>450</v>
      </c>
      <c r="D38" s="24" t="s">
        <v>451</v>
      </c>
      <c r="E38" s="23"/>
    </row>
    <row r="39" spans="1:5" x14ac:dyDescent="0.25">
      <c r="A39" t="s">
        <v>452</v>
      </c>
      <c r="B39" t="s">
        <v>453</v>
      </c>
      <c r="D39" s="24" t="s">
        <v>454</v>
      </c>
      <c r="E39" s="23"/>
    </row>
    <row r="40" spans="1:5" x14ac:dyDescent="0.25">
      <c r="A40" t="s">
        <v>455</v>
      </c>
      <c r="B40" t="s">
        <v>456</v>
      </c>
      <c r="D40" s="24" t="s">
        <v>457</v>
      </c>
      <c r="E40" s="23"/>
    </row>
    <row r="41" spans="1:5" x14ac:dyDescent="0.25">
      <c r="A41" t="s">
        <v>458</v>
      </c>
      <c r="B41" t="s">
        <v>459</v>
      </c>
      <c r="D41" s="24" t="s">
        <v>460</v>
      </c>
      <c r="E41" s="23"/>
    </row>
    <row r="42" spans="1:5" x14ac:dyDescent="0.25">
      <c r="A42" t="s">
        <v>461</v>
      </c>
      <c r="B42" t="s">
        <v>462</v>
      </c>
      <c r="D42" s="24" t="s">
        <v>463</v>
      </c>
      <c r="E42" s="23"/>
    </row>
    <row r="43" spans="1:5" x14ac:dyDescent="0.25">
      <c r="A43" t="s">
        <v>464</v>
      </c>
      <c r="B43" t="s">
        <v>465</v>
      </c>
      <c r="D43" s="24"/>
      <c r="E43" s="23"/>
    </row>
    <row r="44" spans="1:5" x14ac:dyDescent="0.25">
      <c r="A44" t="s">
        <v>466</v>
      </c>
      <c r="B44" t="s">
        <v>467</v>
      </c>
      <c r="D44" s="24"/>
      <c r="E44" s="23"/>
    </row>
    <row r="45" spans="1:5" x14ac:dyDescent="0.25">
      <c r="D45" s="24"/>
      <c r="E45" s="23"/>
    </row>
    <row r="46" spans="1:5" x14ac:dyDescent="0.25">
      <c r="B46">
        <f>SUBTOTAL(103,Table13[Reg No])</f>
        <v>43</v>
      </c>
      <c r="E46" s="23"/>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D0FAB-1312-4EBB-BFB1-E7ED46BABBB2}">
  <dimension ref="A3:B9"/>
  <sheetViews>
    <sheetView workbookViewId="0">
      <selection activeCell="A5" sqref="A5"/>
    </sheetView>
  </sheetViews>
  <sheetFormatPr defaultRowHeight="15" x14ac:dyDescent="0.25"/>
  <cols>
    <col min="1" max="1" width="12.5703125" bestFit="1" customWidth="1"/>
    <col min="2" max="2" width="20.42578125" bestFit="1" customWidth="1"/>
  </cols>
  <sheetData>
    <row r="3" spans="1:2" x14ac:dyDescent="0.25">
      <c r="A3" s="3" t="s">
        <v>159</v>
      </c>
      <c r="B3" t="s">
        <v>158</v>
      </c>
    </row>
    <row r="4" spans="1:2" x14ac:dyDescent="0.25">
      <c r="A4" s="4" t="s">
        <v>15</v>
      </c>
      <c r="B4">
        <v>5139750</v>
      </c>
    </row>
    <row r="5" spans="1:2" x14ac:dyDescent="0.25">
      <c r="A5" s="4" t="s">
        <v>3</v>
      </c>
      <c r="B5">
        <v>613000</v>
      </c>
    </row>
    <row r="6" spans="1:2" x14ac:dyDescent="0.25">
      <c r="A6" s="4" t="s">
        <v>10</v>
      </c>
      <c r="B6">
        <v>1891550</v>
      </c>
    </row>
    <row r="7" spans="1:2" x14ac:dyDescent="0.25">
      <c r="A7" s="4" t="s">
        <v>40</v>
      </c>
      <c r="B7">
        <v>2482150</v>
      </c>
    </row>
    <row r="8" spans="1:2" x14ac:dyDescent="0.25">
      <c r="A8" s="4" t="s">
        <v>59</v>
      </c>
      <c r="B8">
        <v>0</v>
      </c>
    </row>
    <row r="9" spans="1:2" x14ac:dyDescent="0.25">
      <c r="A9" s="4" t="s">
        <v>160</v>
      </c>
      <c r="B9" s="2">
        <v>10126450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412E-922B-4FD3-A357-FA8A051DF19F}">
  <dimension ref="A3:B10"/>
  <sheetViews>
    <sheetView workbookViewId="0">
      <selection activeCell="A5" sqref="A5"/>
    </sheetView>
  </sheetViews>
  <sheetFormatPr defaultRowHeight="15" x14ac:dyDescent="0.25"/>
  <cols>
    <col min="1" max="1" width="16.28515625" bestFit="1" customWidth="1"/>
    <col min="2" max="2" width="20.42578125" bestFit="1" customWidth="1"/>
  </cols>
  <sheetData>
    <row r="3" spans="1:2" x14ac:dyDescent="0.25">
      <c r="A3" s="3" t="s">
        <v>159</v>
      </c>
      <c r="B3" t="s">
        <v>158</v>
      </c>
    </row>
    <row r="4" spans="1:2" x14ac:dyDescent="0.25">
      <c r="A4" s="4" t="s">
        <v>165</v>
      </c>
      <c r="B4">
        <v>128000</v>
      </c>
    </row>
    <row r="5" spans="1:2" x14ac:dyDescent="0.25">
      <c r="A5" s="4" t="s">
        <v>164</v>
      </c>
      <c r="B5">
        <v>467500</v>
      </c>
    </row>
    <row r="6" spans="1:2" x14ac:dyDescent="0.25">
      <c r="A6" s="4" t="s">
        <v>162</v>
      </c>
      <c r="B6">
        <v>1412500</v>
      </c>
    </row>
    <row r="7" spans="1:2" x14ac:dyDescent="0.25">
      <c r="A7" s="4" t="s">
        <v>163</v>
      </c>
      <c r="B7">
        <v>3972800</v>
      </c>
    </row>
    <row r="8" spans="1:2" x14ac:dyDescent="0.25">
      <c r="A8" s="4" t="s">
        <v>161</v>
      </c>
      <c r="B8">
        <v>3490270</v>
      </c>
    </row>
    <row r="9" spans="1:2" x14ac:dyDescent="0.25">
      <c r="A9" s="4" t="s">
        <v>166</v>
      </c>
      <c r="B9">
        <v>655380</v>
      </c>
    </row>
    <row r="10" spans="1:2" x14ac:dyDescent="0.25">
      <c r="A10" s="4" t="s">
        <v>160</v>
      </c>
      <c r="B10">
        <v>10126450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6A743-268B-4761-B422-4F5B8A4A0FDE}">
  <dimension ref="A3:B9"/>
  <sheetViews>
    <sheetView workbookViewId="0">
      <selection activeCell="A5" sqref="A5"/>
    </sheetView>
  </sheetViews>
  <sheetFormatPr defaultRowHeight="15" x14ac:dyDescent="0.25"/>
  <cols>
    <col min="1" max="1" width="12.5703125" bestFit="1" customWidth="1"/>
    <col min="2" max="2" width="15" bestFit="1" customWidth="1"/>
  </cols>
  <sheetData>
    <row r="3" spans="1:2" x14ac:dyDescent="0.25">
      <c r="A3" s="3" t="s">
        <v>159</v>
      </c>
      <c r="B3" t="s">
        <v>167</v>
      </c>
    </row>
    <row r="4" spans="1:2" x14ac:dyDescent="0.25">
      <c r="A4" s="4" t="s">
        <v>15</v>
      </c>
      <c r="B4">
        <v>79</v>
      </c>
    </row>
    <row r="5" spans="1:2" x14ac:dyDescent="0.25">
      <c r="A5" s="4" t="s">
        <v>3</v>
      </c>
      <c r="B5">
        <v>8</v>
      </c>
    </row>
    <row r="6" spans="1:2" x14ac:dyDescent="0.25">
      <c r="A6" s="4" t="s">
        <v>10</v>
      </c>
      <c r="B6">
        <v>33</v>
      </c>
    </row>
    <row r="7" spans="1:2" x14ac:dyDescent="0.25">
      <c r="A7" s="4" t="s">
        <v>40</v>
      </c>
      <c r="B7">
        <v>38</v>
      </c>
    </row>
    <row r="8" spans="1:2" x14ac:dyDescent="0.25">
      <c r="A8" s="4" t="s">
        <v>59</v>
      </c>
      <c r="B8">
        <v>41</v>
      </c>
    </row>
    <row r="9" spans="1:2" x14ac:dyDescent="0.25">
      <c r="A9" s="4" t="s">
        <v>160</v>
      </c>
      <c r="B9">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DASHBOARD</vt:lpstr>
      <vt:lpstr>DATA SET</vt:lpstr>
      <vt:lpstr>STUDENTS</vt:lpstr>
      <vt:lpstr>Class Cat - Current Debt</vt:lpstr>
      <vt:lpstr>Debt Cat - Current Debt</vt:lpstr>
      <vt:lpstr>Population Analysis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chimpoe51@gmail.com</dc:creator>
  <cp:lastModifiedBy>onuorahim@gmail.com</cp:lastModifiedBy>
  <cp:lastPrinted>2024-09-15T04:15:33Z</cp:lastPrinted>
  <dcterms:created xsi:type="dcterms:W3CDTF">2024-08-08T13:00:45Z</dcterms:created>
  <dcterms:modified xsi:type="dcterms:W3CDTF">2024-09-18T03:57:20Z</dcterms:modified>
</cp:coreProperties>
</file>